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D:\mu\08 04.04－資産運用2022.04\00 マニュアル　済\チェック用\年次ルーティンショートカット\HP(年度）\2024年度作成中\作成中　2507月臨時第3回（令和6年度運用状況HPアップ）\2.資産運用残高及び利回り状況(エクセル）\"/>
    </mc:Choice>
  </mc:AlternateContent>
  <xr:revisionPtr revIDLastSave="0" documentId="13_ncr:1_{47F9CAE9-11B0-4F8F-A2D8-97E3B61934FC}" xr6:coauthVersionLast="47" xr6:coauthVersionMax="47" xr10:uidLastSave="{00000000-0000-0000-0000-000000000000}"/>
  <bookViews>
    <workbookView xWindow="1335" yWindow="1365" windowWidth="27465" windowHeight="14115" xr2:uid="{00000000-000D-0000-FFFF-FFFF00000000}"/>
  </bookViews>
  <sheets>
    <sheet name="中退共（百万円単位）" sheetId="17" r:id="rId1"/>
  </sheets>
  <externalReferences>
    <externalReference r:id="rId2"/>
    <externalReference r:id="rId3"/>
  </externalReferences>
  <definedNames>
    <definedName name="H12.10.27" localSheetId="0">#REF!</definedName>
    <definedName name="H12.10.27">#REF!</definedName>
    <definedName name="H19.9.30" localSheetId="0">#REF!</definedName>
    <definedName name="H19.9.30">#REF!</definedName>
    <definedName name="_xlnm.Print_Area" localSheetId="0">'中退共（百万円単位）'!$A$1:$X$127</definedName>
    <definedName name="_xlnm.Print_Titles" localSheetId="0">'中退共（百万円単位）'!$1:$1</definedName>
    <definedName name="ｲﾝﾃﾞｯｸｽＤＢ">[1]INDEX!$B$4:$M$161</definedName>
    <definedName name="更新１２年度">[2]更新!$C$2:$N$50</definedName>
    <definedName name="余資１Ｑ">#REF!</definedName>
    <definedName name="余資２Ｑ">#REF!</definedName>
    <definedName name="余資３Ｑ">#REF!</definedName>
    <definedName name="余資４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0" i="17" l="1"/>
  <c r="K119" i="17"/>
  <c r="K118" i="17"/>
  <c r="K117" i="17"/>
  <c r="K115" i="17"/>
  <c r="K111" i="17"/>
  <c r="K110" i="17"/>
  <c r="K108" i="17"/>
  <c r="K105" i="17"/>
  <c r="K104" i="17"/>
  <c r="K103" i="17"/>
  <c r="K102" i="17"/>
  <c r="K101" i="17"/>
  <c r="H119" i="17"/>
  <c r="H118" i="17" l="1"/>
  <c r="H120" i="17" l="1"/>
  <c r="H117" i="17"/>
  <c r="H115" i="17"/>
  <c r="H111" i="17"/>
  <c r="H110" i="17"/>
  <c r="H108" i="17"/>
  <c r="H105" i="17"/>
  <c r="H104" i="17"/>
  <c r="H103" i="17"/>
  <c r="H102" i="17"/>
  <c r="H101" i="17"/>
  <c r="T94" i="17" l="1"/>
  <c r="T91" i="17"/>
  <c r="T89" i="17"/>
  <c r="T85" i="17"/>
  <c r="T84" i="17"/>
  <c r="T82" i="17"/>
  <c r="T79" i="17"/>
  <c r="T78" i="17"/>
  <c r="T77" i="17"/>
  <c r="T76" i="17"/>
  <c r="T75" i="17"/>
  <c r="Q94" i="17" l="1"/>
  <c r="Q93" i="17"/>
  <c r="Q92" i="17"/>
  <c r="Q91" i="17"/>
  <c r="Q89" i="17"/>
  <c r="Q85" i="17"/>
  <c r="Q84" i="17"/>
  <c r="Q82" i="17"/>
  <c r="Q81" i="17"/>
  <c r="Q79" i="17"/>
  <c r="Q78" i="17"/>
  <c r="Q77" i="17"/>
  <c r="Q76" i="17"/>
  <c r="Q75" i="17"/>
  <c r="N94" i="17" l="1"/>
  <c r="N92" i="17"/>
  <c r="M91" i="17"/>
  <c r="N91" i="17" s="1"/>
  <c r="N89" i="17"/>
  <c r="N85" i="17"/>
  <c r="N84" i="17"/>
  <c r="M82" i="17"/>
  <c r="N82" i="17" s="1"/>
  <c r="N81" i="17"/>
  <c r="N79" i="17"/>
  <c r="N78" i="17"/>
  <c r="N77" i="17"/>
  <c r="N76" i="17"/>
  <c r="N75" i="17"/>
  <c r="N93" i="17" l="1"/>
  <c r="K75" i="17" l="1"/>
  <c r="K94" i="17"/>
  <c r="K93" i="17"/>
  <c r="K92" i="17"/>
  <c r="K89" i="17"/>
  <c r="K85" i="17"/>
  <c r="K84" i="17"/>
  <c r="K82" i="17"/>
  <c r="K81" i="17"/>
  <c r="K79" i="17"/>
  <c r="K78" i="17"/>
  <c r="K77" i="17"/>
  <c r="K76" i="17"/>
  <c r="H75" i="17"/>
  <c r="H84" i="17"/>
  <c r="J91" i="17" l="1"/>
  <c r="K91" i="17" s="1"/>
  <c r="H94" i="17" l="1"/>
  <c r="H93" i="17"/>
  <c r="H92" i="17"/>
  <c r="G91" i="17"/>
  <c r="H91" i="17" s="1"/>
  <c r="H89" i="17"/>
  <c r="H85" i="17"/>
  <c r="H82" i="17"/>
  <c r="H81" i="17"/>
  <c r="H79" i="17"/>
  <c r="H77" i="17"/>
  <c r="H68" i="17" l="1"/>
  <c r="T70" i="17" l="1"/>
  <c r="Q70" i="17"/>
  <c r="N70" i="17"/>
  <c r="K70" i="17"/>
  <c r="H70" i="17"/>
  <c r="T68" i="17"/>
  <c r="Q68" i="17"/>
  <c r="N68" i="17"/>
  <c r="K68" i="17"/>
  <c r="S67" i="17"/>
  <c r="T67" i="17" s="1"/>
  <c r="P67" i="17"/>
  <c r="Q67" i="17" s="1"/>
  <c r="M67" i="17"/>
  <c r="N67" i="17" s="1"/>
  <c r="K67" i="17"/>
  <c r="G67" i="17"/>
  <c r="H67" i="17" s="1"/>
  <c r="T66" i="17"/>
  <c r="Q66" i="17"/>
  <c r="N66" i="17"/>
  <c r="K66" i="17"/>
  <c r="H66" i="17"/>
  <c r="T65" i="17"/>
  <c r="Q65" i="17"/>
  <c r="N65" i="17"/>
  <c r="H65" i="17"/>
  <c r="T61" i="17"/>
  <c r="Q61" i="17"/>
  <c r="N61" i="17"/>
  <c r="H61" i="17"/>
  <c r="T60" i="17"/>
  <c r="Q60" i="17"/>
  <c r="N60" i="17"/>
  <c r="H60" i="17"/>
  <c r="H59" i="17"/>
  <c r="S58" i="17"/>
  <c r="T69" i="17" s="1"/>
  <c r="P58" i="17"/>
  <c r="Q69" i="17" s="1"/>
  <c r="M58" i="17"/>
  <c r="N58" i="17" s="1"/>
  <c r="K58" i="17"/>
  <c r="H58" i="17"/>
  <c r="T57" i="17"/>
  <c r="Q57" i="17"/>
  <c r="N57" i="17"/>
  <c r="K57" i="17"/>
  <c r="H57" i="17"/>
  <c r="H56" i="17"/>
  <c r="T55" i="17"/>
  <c r="Q55" i="17"/>
  <c r="N55" i="17"/>
  <c r="K55" i="17"/>
  <c r="H55" i="17"/>
  <c r="T54" i="17"/>
  <c r="Q54" i="17"/>
  <c r="N54" i="17"/>
  <c r="K54" i="17"/>
  <c r="H54" i="17"/>
  <c r="T52" i="17"/>
  <c r="Q52" i="17"/>
  <c r="N52" i="17"/>
  <c r="K52" i="17"/>
  <c r="H52" i="17"/>
  <c r="T47" i="17"/>
  <c r="Q47" i="17"/>
  <c r="N47" i="17"/>
  <c r="K47" i="17"/>
  <c r="H47" i="17"/>
  <c r="T45" i="17"/>
  <c r="Q45" i="17"/>
  <c r="N45" i="17"/>
  <c r="K45" i="17"/>
  <c r="H45" i="17"/>
  <c r="T44" i="17"/>
  <c r="Q44" i="17"/>
  <c r="N44" i="17"/>
  <c r="K44" i="17"/>
  <c r="G44" i="17"/>
  <c r="H44" i="17" s="1"/>
  <c r="T43" i="17"/>
  <c r="Q43" i="17"/>
  <c r="N43" i="17"/>
  <c r="K43" i="17"/>
  <c r="H43" i="17"/>
  <c r="T42" i="17"/>
  <c r="Q42" i="17"/>
  <c r="N42" i="17"/>
  <c r="K42" i="17"/>
  <c r="H42" i="17"/>
  <c r="K41" i="17"/>
  <c r="H41" i="17"/>
  <c r="K40" i="17"/>
  <c r="H40" i="17"/>
  <c r="Q39" i="17"/>
  <c r="N39" i="17"/>
  <c r="K39" i="17"/>
  <c r="H39" i="17"/>
  <c r="T38" i="17"/>
  <c r="Q38" i="17"/>
  <c r="M38" i="17"/>
  <c r="N38" i="17" s="1"/>
  <c r="J38" i="17"/>
  <c r="K38" i="17" s="1"/>
  <c r="G38" i="17"/>
  <c r="H38" i="17" s="1"/>
  <c r="T37" i="17"/>
  <c r="Q37" i="17"/>
  <c r="N37" i="17"/>
  <c r="K37" i="17"/>
  <c r="H37" i="17"/>
  <c r="T36" i="17"/>
  <c r="Q36" i="17"/>
  <c r="N36" i="17"/>
  <c r="K36" i="17"/>
  <c r="H36" i="17"/>
  <c r="T35" i="17"/>
  <c r="Q35" i="17"/>
  <c r="M35" i="17"/>
  <c r="N35" i="17" s="1"/>
  <c r="J35" i="17"/>
  <c r="K35" i="17" s="1"/>
  <c r="G35" i="17"/>
  <c r="H35" i="17" s="1"/>
  <c r="T34" i="17"/>
  <c r="Q34" i="17"/>
  <c r="N34" i="17"/>
  <c r="K34" i="17"/>
  <c r="H34" i="17"/>
  <c r="T33" i="17"/>
  <c r="Q33" i="17"/>
  <c r="N33" i="17"/>
  <c r="K33" i="17"/>
  <c r="H33" i="17"/>
  <c r="T32" i="17"/>
  <c r="Q32" i="17"/>
  <c r="N32" i="17"/>
  <c r="K32" i="17"/>
  <c r="H32" i="17"/>
  <c r="T31" i="17"/>
  <c r="Q31" i="17"/>
  <c r="N31" i="17"/>
  <c r="K31" i="17"/>
  <c r="H31" i="17"/>
  <c r="Q30" i="17"/>
  <c r="N30" i="17"/>
  <c r="K30" i="17"/>
  <c r="H30" i="17"/>
  <c r="T29" i="17"/>
  <c r="Q29" i="17"/>
  <c r="N29" i="17"/>
  <c r="K29" i="17"/>
  <c r="H29" i="17"/>
  <c r="W24" i="17"/>
  <c r="T24" i="17"/>
  <c r="Q24" i="17"/>
  <c r="N24" i="17"/>
  <c r="K24" i="17"/>
  <c r="H24" i="17"/>
  <c r="Q23" i="17"/>
  <c r="N23" i="17"/>
  <c r="W22" i="17"/>
  <c r="T22" i="17"/>
  <c r="Q22" i="17"/>
  <c r="N22" i="17"/>
  <c r="K22" i="17"/>
  <c r="H22" i="17"/>
  <c r="V21" i="17"/>
  <c r="W21" i="17" s="1"/>
  <c r="S21" i="17"/>
  <c r="T21" i="17" s="1"/>
  <c r="Q21" i="17"/>
  <c r="N21" i="17"/>
  <c r="K21" i="17"/>
  <c r="J21" i="17"/>
  <c r="G21" i="17"/>
  <c r="H21" i="17" s="1"/>
  <c r="W20" i="17"/>
  <c r="T20" i="17"/>
  <c r="Q20" i="17"/>
  <c r="N20" i="17"/>
  <c r="K20" i="17"/>
  <c r="H20" i="17"/>
  <c r="W19" i="17"/>
  <c r="T19" i="17"/>
  <c r="Q19" i="17"/>
  <c r="N19" i="17"/>
  <c r="K19" i="17"/>
  <c r="H19" i="17"/>
  <c r="W18" i="17"/>
  <c r="T18" i="17"/>
  <c r="Q18" i="17"/>
  <c r="N18" i="17"/>
  <c r="K18" i="17"/>
  <c r="H18" i="17"/>
  <c r="W17" i="17"/>
  <c r="T17" i="17"/>
  <c r="Q17" i="17"/>
  <c r="N17" i="17"/>
  <c r="K17" i="17"/>
  <c r="H17" i="17"/>
  <c r="W16" i="17"/>
  <c r="T16" i="17"/>
  <c r="Q16" i="17"/>
  <c r="N16" i="17"/>
  <c r="K16" i="17"/>
  <c r="H16" i="17"/>
  <c r="W15" i="17"/>
  <c r="S15" i="17"/>
  <c r="T15" i="17" s="1"/>
  <c r="Q15" i="17"/>
  <c r="N15" i="17"/>
  <c r="J15" i="17"/>
  <c r="K15" i="17" s="1"/>
  <c r="G15" i="17"/>
  <c r="H15" i="17" s="1"/>
  <c r="W14" i="17"/>
  <c r="T14" i="17"/>
  <c r="Q14" i="17"/>
  <c r="N14" i="17"/>
  <c r="K14" i="17"/>
  <c r="H14" i="17"/>
  <c r="W13" i="17"/>
  <c r="T13" i="17"/>
  <c r="Q13" i="17"/>
  <c r="N13" i="17"/>
  <c r="K13" i="17"/>
  <c r="H13" i="17"/>
  <c r="V12" i="17"/>
  <c r="W12" i="17" s="1"/>
  <c r="S12" i="17"/>
  <c r="T23" i="17" s="1"/>
  <c r="Q12" i="17"/>
  <c r="N12" i="17"/>
  <c r="J12" i="17"/>
  <c r="K12" i="17" s="1"/>
  <c r="G12" i="17"/>
  <c r="H12" i="17" s="1"/>
  <c r="W11" i="17"/>
  <c r="T11" i="17"/>
  <c r="Q11" i="17"/>
  <c r="N11" i="17"/>
  <c r="K11" i="17"/>
  <c r="H11" i="17"/>
  <c r="W10" i="17"/>
  <c r="T10" i="17"/>
  <c r="Q10" i="17"/>
  <c r="N10" i="17"/>
  <c r="K10" i="17"/>
  <c r="H10" i="17"/>
  <c r="W9" i="17"/>
  <c r="T9" i="17"/>
  <c r="Q9" i="17"/>
  <c r="N9" i="17"/>
  <c r="K9" i="17"/>
  <c r="H9" i="17"/>
  <c r="W8" i="17"/>
  <c r="T8" i="17"/>
  <c r="Q8" i="17"/>
  <c r="N8" i="17"/>
  <c r="K8" i="17"/>
  <c r="H8" i="17"/>
  <c r="W7" i="17"/>
  <c r="T7" i="17"/>
  <c r="Q7" i="17"/>
  <c r="N7" i="17"/>
  <c r="K7" i="17"/>
  <c r="H7" i="17"/>
  <c r="W6" i="17"/>
  <c r="T6" i="17"/>
  <c r="Q6" i="17"/>
  <c r="N6" i="17"/>
  <c r="K6" i="17"/>
  <c r="H6" i="17"/>
  <c r="T58" i="17" l="1"/>
  <c r="Q58" i="17"/>
  <c r="W23" i="17"/>
  <c r="T12" i="17"/>
</calcChain>
</file>

<file path=xl/sharedStrings.xml><?xml version="1.0" encoding="utf-8"?>
<sst xmlns="http://schemas.openxmlformats.org/spreadsheetml/2006/main" count="466" uniqueCount="99">
  <si>
    <t>運 用 の 方 法 等</t>
    <rPh sb="0" eb="1">
      <t>ウン</t>
    </rPh>
    <rPh sb="2" eb="3">
      <t>ヨウ</t>
    </rPh>
    <rPh sb="6" eb="7">
      <t>カタ</t>
    </rPh>
    <rPh sb="8" eb="9">
      <t>ホウ</t>
    </rPh>
    <rPh sb="10" eb="11">
      <t>トウ</t>
    </rPh>
    <phoneticPr fontId="8"/>
  </si>
  <si>
    <t>資産額</t>
    <rPh sb="0" eb="2">
      <t>シサン</t>
    </rPh>
    <rPh sb="2" eb="3">
      <t>ガク</t>
    </rPh>
    <phoneticPr fontId="8"/>
  </si>
  <si>
    <t>構成比</t>
    <rPh sb="0" eb="1">
      <t>カマエ</t>
    </rPh>
    <rPh sb="1" eb="2">
      <t>シゲル</t>
    </rPh>
    <rPh sb="2" eb="3">
      <t>ヒリツ</t>
    </rPh>
    <phoneticPr fontId="8"/>
  </si>
  <si>
    <t>利回り</t>
    <rPh sb="0" eb="1">
      <t>リ</t>
    </rPh>
    <rPh sb="1" eb="2">
      <t>カイ</t>
    </rPh>
    <phoneticPr fontId="8"/>
  </si>
  <si>
    <t>有 価 証 券</t>
    <rPh sb="0" eb="7">
      <t>ユウカショウケン</t>
    </rPh>
    <phoneticPr fontId="8"/>
  </si>
  <si>
    <t>国債</t>
    <rPh sb="0" eb="1">
      <t>クニ</t>
    </rPh>
    <phoneticPr fontId="9"/>
  </si>
  <si>
    <t>政府保証債</t>
  </si>
  <si>
    <t>金融債</t>
  </si>
  <si>
    <t>短期運用</t>
    <rPh sb="0" eb="2">
      <t>タンキ</t>
    </rPh>
    <rPh sb="2" eb="4">
      <t>ウンヨウ</t>
    </rPh>
    <phoneticPr fontId="9"/>
  </si>
  <si>
    <t>普通預金</t>
    <rPh sb="0" eb="2">
      <t>フツウ</t>
    </rPh>
    <rPh sb="2" eb="4">
      <t>ヨキン</t>
    </rPh>
    <phoneticPr fontId="9"/>
  </si>
  <si>
    <t>投 資 不 動 産</t>
    <rPh sb="0" eb="3">
      <t>トウシ</t>
    </rPh>
    <rPh sb="4" eb="9">
      <t>フドウサン</t>
    </rPh>
    <phoneticPr fontId="8"/>
  </si>
  <si>
    <t>財政融資資金預託金</t>
    <rPh sb="0" eb="4">
      <t>ザイセイユウシ</t>
    </rPh>
    <rPh sb="4" eb="6">
      <t>シキン</t>
    </rPh>
    <phoneticPr fontId="8"/>
  </si>
  <si>
    <t>長 期 貸 付 金</t>
    <rPh sb="0" eb="3">
      <t>チョウキ</t>
    </rPh>
    <rPh sb="4" eb="7">
      <t>カシツ</t>
    </rPh>
    <rPh sb="8" eb="9">
      <t>キン</t>
    </rPh>
    <phoneticPr fontId="8"/>
  </si>
  <si>
    <t>新団体生存保険</t>
    <rPh sb="0" eb="3">
      <t>シンダンタイ</t>
    </rPh>
    <rPh sb="3" eb="5">
      <t>セイゾン</t>
    </rPh>
    <rPh sb="5" eb="7">
      <t>ホケン</t>
    </rPh>
    <phoneticPr fontId="8"/>
  </si>
  <si>
    <t>生命保険資産</t>
  </si>
  <si>
    <t>有価証券信託</t>
    <rPh sb="0" eb="4">
      <t>ユウカショウケン</t>
    </rPh>
    <rPh sb="4" eb="6">
      <t>シンタク</t>
    </rPh>
    <phoneticPr fontId="8"/>
  </si>
  <si>
    <t>（注）</t>
    <rPh sb="1" eb="2">
      <t>チュウ</t>
    </rPh>
    <phoneticPr fontId="8"/>
  </si>
  <si>
    <t>１ 承継資産は、新機構設立時(平成15年10月1日)において承継した資産である。</t>
    <rPh sb="8" eb="9">
      <t>シン</t>
    </rPh>
    <phoneticPr fontId="8"/>
  </si>
  <si>
    <t>資産運用残高及び利回り状況（中退共）</t>
    <rPh sb="0" eb="2">
      <t>シサン</t>
    </rPh>
    <rPh sb="2" eb="4">
      <t>ウンヨウ</t>
    </rPh>
    <rPh sb="4" eb="6">
      <t>ザンダカ</t>
    </rPh>
    <rPh sb="6" eb="7">
      <t>オヨ</t>
    </rPh>
    <rPh sb="8" eb="10">
      <t>リマワ</t>
    </rPh>
    <rPh sb="11" eb="13">
      <t>ジョウキョウ</t>
    </rPh>
    <rPh sb="14" eb="16">
      <t>チュウタイ</t>
    </rPh>
    <rPh sb="16" eb="17">
      <t>キョウ</t>
    </rPh>
    <phoneticPr fontId="8"/>
  </si>
  <si>
    <t>（単位：百万円、％）</t>
    <rPh sb="1" eb="3">
      <t>タンイ</t>
    </rPh>
    <rPh sb="4" eb="7">
      <t>ヒャクマンエン</t>
    </rPh>
    <phoneticPr fontId="8"/>
  </si>
  <si>
    <t>利回り</t>
    <rPh sb="0" eb="2">
      <t>リマワ</t>
    </rPh>
    <phoneticPr fontId="8"/>
  </si>
  <si>
    <t>自  家  運  用</t>
    <rPh sb="0" eb="1">
      <t>ジ</t>
    </rPh>
    <rPh sb="3" eb="4">
      <t>イエ</t>
    </rPh>
    <rPh sb="6" eb="7">
      <t>ウン</t>
    </rPh>
    <rPh sb="9" eb="10">
      <t>ヨウ</t>
    </rPh>
    <phoneticPr fontId="8"/>
  </si>
  <si>
    <t>委託運用</t>
    <rPh sb="0" eb="1">
      <t>イ</t>
    </rPh>
    <rPh sb="1" eb="2">
      <t>コトヅケ</t>
    </rPh>
    <rPh sb="2" eb="3">
      <t>ウン</t>
    </rPh>
    <rPh sb="3" eb="4">
      <t>ヨウ</t>
    </rPh>
    <phoneticPr fontId="8"/>
  </si>
  <si>
    <t>－</t>
  </si>
  <si>
    <t>第３期中期計画</t>
    <rPh sb="0" eb="1">
      <t>ダイ</t>
    </rPh>
    <rPh sb="2" eb="3">
      <t>キ</t>
    </rPh>
    <rPh sb="3" eb="5">
      <t>チュウキ</t>
    </rPh>
    <rPh sb="5" eb="7">
      <t>ケイカク</t>
    </rPh>
    <phoneticPr fontId="8"/>
  </si>
  <si>
    <t>計</t>
    <rPh sb="0" eb="1">
      <t>ケイ</t>
    </rPh>
    <phoneticPr fontId="8"/>
  </si>
  <si>
    <t>第１期中期計画</t>
    <phoneticPr fontId="8"/>
  </si>
  <si>
    <t>－</t>
    <phoneticPr fontId="8"/>
  </si>
  <si>
    <t>2.65</t>
    <phoneticPr fontId="8"/>
  </si>
  <si>
    <t>2.47</t>
    <phoneticPr fontId="8"/>
  </si>
  <si>
    <t>地方債</t>
    <phoneticPr fontId="9"/>
  </si>
  <si>
    <t>－</t>
    <phoneticPr fontId="8"/>
  </si>
  <si>
    <t>2.29</t>
    <phoneticPr fontId="8"/>
  </si>
  <si>
    <t>2.24</t>
    <phoneticPr fontId="8"/>
  </si>
  <si>
    <t>0.99</t>
    <phoneticPr fontId="8"/>
  </si>
  <si>
    <t>0.89</t>
    <phoneticPr fontId="8"/>
  </si>
  <si>
    <t>社債</t>
    <phoneticPr fontId="8"/>
  </si>
  <si>
    <t>－</t>
    <phoneticPr fontId="8"/>
  </si>
  <si>
    <t>円貨建外国債</t>
    <phoneticPr fontId="8"/>
  </si>
  <si>
    <t>－</t>
    <phoneticPr fontId="8"/>
  </si>
  <si>
    <t>預　金</t>
    <phoneticPr fontId="8"/>
  </si>
  <si>
    <t>　－</t>
    <phoneticPr fontId="8"/>
  </si>
  <si>
    <t>0.00</t>
    <phoneticPr fontId="8"/>
  </si>
  <si>
    <t>0.01</t>
    <phoneticPr fontId="8"/>
  </si>
  <si>
    <t>2.00</t>
    <phoneticPr fontId="8"/>
  </si>
  <si>
    <t>－</t>
    <phoneticPr fontId="8"/>
  </si>
  <si>
    <t>第２期中期計画</t>
    <phoneticPr fontId="8"/>
  </si>
  <si>
    <t>地方債</t>
    <phoneticPr fontId="9"/>
  </si>
  <si>
    <t>社債</t>
    <phoneticPr fontId="8"/>
  </si>
  <si>
    <t>円貨建外国債</t>
    <phoneticPr fontId="8"/>
  </si>
  <si>
    <t>1.30</t>
    <phoneticPr fontId="8"/>
  </si>
  <si>
    <t>2.00</t>
    <phoneticPr fontId="8"/>
  </si>
  <si>
    <t>△16.50</t>
    <phoneticPr fontId="8"/>
  </si>
  <si>
    <t>13.88</t>
    <phoneticPr fontId="8"/>
  </si>
  <si>
    <t>（単位：百万円、％）</t>
    <phoneticPr fontId="8"/>
  </si>
  <si>
    <t xml:space="preserve">      </t>
    <phoneticPr fontId="8"/>
  </si>
  <si>
    <t>第４期中期計画</t>
    <rPh sb="0" eb="1">
      <t>ダイ</t>
    </rPh>
    <rPh sb="2" eb="3">
      <t>キ</t>
    </rPh>
    <rPh sb="3" eb="5">
      <t>チュウキ</t>
    </rPh>
    <rPh sb="5" eb="7">
      <t>ケイカク</t>
    </rPh>
    <phoneticPr fontId="8"/>
  </si>
  <si>
    <t>地方債</t>
    <phoneticPr fontId="9"/>
  </si>
  <si>
    <t>社債</t>
    <phoneticPr fontId="8"/>
  </si>
  <si>
    <t>－</t>
    <phoneticPr fontId="8"/>
  </si>
  <si>
    <t>円貨建外国債</t>
    <phoneticPr fontId="8"/>
  </si>
  <si>
    <t>預　金</t>
    <phoneticPr fontId="8"/>
  </si>
  <si>
    <t>－</t>
    <phoneticPr fontId="8"/>
  </si>
  <si>
    <t>包括信託</t>
    <rPh sb="0" eb="2">
      <t>ホウカツ</t>
    </rPh>
    <rPh sb="2" eb="4">
      <t>シンタク</t>
    </rPh>
    <phoneticPr fontId="8"/>
  </si>
  <si>
    <t xml:space="preserve">令　和　元　年　度　末 </t>
    <rPh sb="0" eb="1">
      <t>レイ</t>
    </rPh>
    <rPh sb="2" eb="3">
      <t>ワ</t>
    </rPh>
    <rPh sb="4" eb="5">
      <t>ゲン</t>
    </rPh>
    <rPh sb="6" eb="7">
      <t>トシ</t>
    </rPh>
    <rPh sb="8" eb="9">
      <t>ド</t>
    </rPh>
    <rPh sb="10" eb="11">
      <t>マツ</t>
    </rPh>
    <phoneticPr fontId="8"/>
  </si>
  <si>
    <t>財投機関債</t>
    <rPh sb="0" eb="2">
      <t>ザイトウ</t>
    </rPh>
    <rPh sb="2" eb="4">
      <t>キカン</t>
    </rPh>
    <rPh sb="4" eb="5">
      <t>サイ</t>
    </rPh>
    <phoneticPr fontId="8"/>
  </si>
  <si>
    <t>指定・特定包括信託</t>
    <rPh sb="3" eb="5">
      <t>トクテイ</t>
    </rPh>
    <rPh sb="5" eb="7">
      <t>ホウカツ</t>
    </rPh>
    <phoneticPr fontId="8"/>
  </si>
  <si>
    <t>５ 有価証券信託は自家運用により取得した有価証券の信託による運用であり、内数である。また、構成比は有価証券に対する構成比である。</t>
    <rPh sb="45" eb="48">
      <t>コウセイヒ</t>
    </rPh>
    <rPh sb="49" eb="51">
      <t>ユウカ</t>
    </rPh>
    <rPh sb="51" eb="53">
      <t>ショウケン</t>
    </rPh>
    <rPh sb="54" eb="55">
      <t>タイ</t>
    </rPh>
    <rPh sb="57" eb="60">
      <t>コウセイヒ</t>
    </rPh>
    <phoneticPr fontId="8"/>
  </si>
  <si>
    <t>６ 単位未満は四捨五入しているため、内訳と計が一致しないことがある。</t>
    <rPh sb="2" eb="4">
      <t>タンイ</t>
    </rPh>
    <rPh sb="4" eb="6">
      <t>ミマン</t>
    </rPh>
    <rPh sb="7" eb="11">
      <t>シシャゴニュウ</t>
    </rPh>
    <rPh sb="18" eb="20">
      <t>ウチワケ</t>
    </rPh>
    <rPh sb="21" eb="22">
      <t>ケイ</t>
    </rPh>
    <rPh sb="23" eb="25">
      <t>イッチ</t>
    </rPh>
    <phoneticPr fontId="8"/>
  </si>
  <si>
    <t>４ 包括信託の会計文書の勘定科目名は金銭信託である。</t>
    <rPh sb="2" eb="4">
      <t>ホウカツ</t>
    </rPh>
    <rPh sb="4" eb="6">
      <t>シンタク</t>
    </rPh>
    <rPh sb="7" eb="9">
      <t>カイケイ</t>
    </rPh>
    <rPh sb="9" eb="11">
      <t>ブンショ</t>
    </rPh>
    <rPh sb="12" eb="14">
      <t>カンジョウ</t>
    </rPh>
    <rPh sb="14" eb="16">
      <t>カモク</t>
    </rPh>
    <rPh sb="16" eb="17">
      <t>メイ</t>
    </rPh>
    <rPh sb="18" eb="20">
      <t>キンセン</t>
    </rPh>
    <rPh sb="20" eb="22">
      <t>シンタク</t>
    </rPh>
    <phoneticPr fontId="8"/>
  </si>
  <si>
    <t xml:space="preserve">令和　２　年　度　末 </t>
    <rPh sb="0" eb="2">
      <t>レイワ</t>
    </rPh>
    <rPh sb="5" eb="6">
      <t>トシ</t>
    </rPh>
    <rPh sb="7" eb="8">
      <t>ド</t>
    </rPh>
    <rPh sb="9" eb="10">
      <t>マツ</t>
    </rPh>
    <phoneticPr fontId="8"/>
  </si>
  <si>
    <t xml:space="preserve">令和　３　年　度　末 </t>
    <rPh sb="0" eb="2">
      <t>レイワ</t>
    </rPh>
    <rPh sb="5" eb="6">
      <t>トシ</t>
    </rPh>
    <rPh sb="7" eb="8">
      <t>ド</t>
    </rPh>
    <rPh sb="9" eb="10">
      <t>マツ</t>
    </rPh>
    <phoneticPr fontId="8"/>
  </si>
  <si>
    <t xml:space="preserve">令和　４　年　度　末 </t>
    <rPh sb="0" eb="2">
      <t>レイワ</t>
    </rPh>
    <rPh sb="5" eb="6">
      <t>トシ</t>
    </rPh>
    <rPh sb="7" eb="8">
      <t>ド</t>
    </rPh>
    <rPh sb="9" eb="10">
      <t>マツ</t>
    </rPh>
    <phoneticPr fontId="8"/>
  </si>
  <si>
    <t>３ 平成２８年度末以降の包括信託の資産額は、合同運用の全体額を総口数で除して求めた額に中退共資産の保有口数を乗じて算出した額である。</t>
    <rPh sb="2" eb="4">
      <t>ヘイセイ</t>
    </rPh>
    <rPh sb="6" eb="9">
      <t>ネンドマツ</t>
    </rPh>
    <rPh sb="9" eb="11">
      <t>イコウ</t>
    </rPh>
    <rPh sb="12" eb="14">
      <t>ホウカツ</t>
    </rPh>
    <phoneticPr fontId="8"/>
  </si>
  <si>
    <t>―</t>
    <phoneticPr fontId="8"/>
  </si>
  <si>
    <t>第５期中期計画</t>
    <rPh sb="0" eb="1">
      <t>ダイ</t>
    </rPh>
    <rPh sb="2" eb="3">
      <t>キ</t>
    </rPh>
    <rPh sb="3" eb="5">
      <t>チュウキ</t>
    </rPh>
    <rPh sb="5" eb="7">
      <t>ケイカク</t>
    </rPh>
    <phoneticPr fontId="8"/>
  </si>
  <si>
    <t xml:space="preserve">令和　５　年　度　末 </t>
    <rPh sb="0" eb="2">
      <t>レイワ</t>
    </rPh>
    <rPh sb="5" eb="6">
      <t>トシ</t>
    </rPh>
    <rPh sb="7" eb="8">
      <t>ド</t>
    </rPh>
    <rPh sb="9" eb="10">
      <t>マツ</t>
    </rPh>
    <phoneticPr fontId="8"/>
  </si>
  <si>
    <t>預金</t>
    <phoneticPr fontId="8"/>
  </si>
  <si>
    <t>承継時(平成15年10月1日）</t>
    <rPh sb="0" eb="2">
      <t>ショウケイ</t>
    </rPh>
    <rPh sb="2" eb="3">
      <t>ジ</t>
    </rPh>
    <rPh sb="4" eb="6">
      <t>ヘイセイ</t>
    </rPh>
    <phoneticPr fontId="8"/>
  </si>
  <si>
    <t xml:space="preserve">平成　１５　年　度　末 </t>
    <rPh sb="0" eb="1">
      <t>ヒラ</t>
    </rPh>
    <rPh sb="1" eb="2">
      <t>シゲル</t>
    </rPh>
    <rPh sb="6" eb="7">
      <t>トシ</t>
    </rPh>
    <rPh sb="8" eb="9">
      <t>ド</t>
    </rPh>
    <rPh sb="10" eb="11">
      <t>マツ</t>
    </rPh>
    <phoneticPr fontId="8"/>
  </si>
  <si>
    <t xml:space="preserve">平成　１６　年　度　末 </t>
    <rPh sb="6" eb="7">
      <t>トシ</t>
    </rPh>
    <rPh sb="8" eb="9">
      <t>ド</t>
    </rPh>
    <rPh sb="10" eb="11">
      <t>マツ</t>
    </rPh>
    <phoneticPr fontId="8"/>
  </si>
  <si>
    <t xml:space="preserve">平成　１７　年　度　末 </t>
    <rPh sb="6" eb="7">
      <t>トシ</t>
    </rPh>
    <rPh sb="8" eb="9">
      <t>ド</t>
    </rPh>
    <rPh sb="10" eb="11">
      <t>マツ</t>
    </rPh>
    <phoneticPr fontId="8"/>
  </si>
  <si>
    <t xml:space="preserve">平成　１８　年　度　末 </t>
    <rPh sb="6" eb="7">
      <t>トシ</t>
    </rPh>
    <rPh sb="8" eb="9">
      <t>ド</t>
    </rPh>
    <rPh sb="10" eb="11">
      <t>マツ</t>
    </rPh>
    <phoneticPr fontId="8"/>
  </si>
  <si>
    <t xml:space="preserve">平成　１９　年　度　末 </t>
    <rPh sb="6" eb="7">
      <t>トシ</t>
    </rPh>
    <rPh sb="8" eb="9">
      <t>ド</t>
    </rPh>
    <rPh sb="10" eb="11">
      <t>マツ</t>
    </rPh>
    <phoneticPr fontId="8"/>
  </si>
  <si>
    <t xml:space="preserve">平成　２０　年　度　末 </t>
    <rPh sb="6" eb="7">
      <t>トシ</t>
    </rPh>
    <rPh sb="8" eb="9">
      <t>ド</t>
    </rPh>
    <rPh sb="10" eb="11">
      <t>マツ</t>
    </rPh>
    <phoneticPr fontId="8"/>
  </si>
  <si>
    <t xml:space="preserve">平成　２１　年　度　末 </t>
    <rPh sb="6" eb="7">
      <t>トシ</t>
    </rPh>
    <rPh sb="8" eb="9">
      <t>ド</t>
    </rPh>
    <rPh sb="10" eb="11">
      <t>マツ</t>
    </rPh>
    <phoneticPr fontId="8"/>
  </si>
  <si>
    <t xml:space="preserve">平成　２２　年　度　末 </t>
    <rPh sb="6" eb="7">
      <t>トシ</t>
    </rPh>
    <rPh sb="8" eb="9">
      <t>ド</t>
    </rPh>
    <rPh sb="10" eb="11">
      <t>マツ</t>
    </rPh>
    <phoneticPr fontId="8"/>
  </si>
  <si>
    <t xml:space="preserve">平成　２３　年　度　末 </t>
    <rPh sb="6" eb="7">
      <t>トシ</t>
    </rPh>
    <rPh sb="8" eb="9">
      <t>ド</t>
    </rPh>
    <rPh sb="10" eb="11">
      <t>マツ</t>
    </rPh>
    <phoneticPr fontId="8"/>
  </si>
  <si>
    <t xml:space="preserve">平成　２４　年　度　末 </t>
    <rPh sb="6" eb="7">
      <t>トシ</t>
    </rPh>
    <rPh sb="8" eb="9">
      <t>ド</t>
    </rPh>
    <rPh sb="10" eb="11">
      <t>マツ</t>
    </rPh>
    <phoneticPr fontId="8"/>
  </si>
  <si>
    <t xml:space="preserve">平成　２５　年　度　末 </t>
    <rPh sb="6" eb="7">
      <t>トシ</t>
    </rPh>
    <rPh sb="8" eb="9">
      <t>ド</t>
    </rPh>
    <rPh sb="10" eb="11">
      <t>マツ</t>
    </rPh>
    <phoneticPr fontId="8"/>
  </si>
  <si>
    <t xml:space="preserve">平成　２６　年　度　末 </t>
    <rPh sb="6" eb="7">
      <t>トシ</t>
    </rPh>
    <rPh sb="8" eb="9">
      <t>ド</t>
    </rPh>
    <rPh sb="10" eb="11">
      <t>マツ</t>
    </rPh>
    <phoneticPr fontId="8"/>
  </si>
  <si>
    <t xml:space="preserve">平成　２７　年　度　末 </t>
    <rPh sb="6" eb="7">
      <t>トシ</t>
    </rPh>
    <rPh sb="8" eb="9">
      <t>ド</t>
    </rPh>
    <rPh sb="10" eb="11">
      <t>マツ</t>
    </rPh>
    <phoneticPr fontId="8"/>
  </si>
  <si>
    <t xml:space="preserve">平成　２８　年　度　末 </t>
    <rPh sb="6" eb="7">
      <t>トシ</t>
    </rPh>
    <rPh sb="8" eb="9">
      <t>ド</t>
    </rPh>
    <rPh sb="10" eb="11">
      <t>マツ</t>
    </rPh>
    <phoneticPr fontId="8"/>
  </si>
  <si>
    <t xml:space="preserve">平成　２９　年　度　末 </t>
    <phoneticPr fontId="8"/>
  </si>
  <si>
    <t xml:space="preserve">平成　３０　年　度　末 </t>
    <rPh sb="6" eb="7">
      <t>トシ</t>
    </rPh>
    <rPh sb="8" eb="9">
      <t>ド</t>
    </rPh>
    <rPh sb="10" eb="11">
      <t>マツ</t>
    </rPh>
    <phoneticPr fontId="8"/>
  </si>
  <si>
    <t>自 家 運 用</t>
    <rPh sb="0" eb="1">
      <t>ジ</t>
    </rPh>
    <rPh sb="2" eb="3">
      <t>イエ</t>
    </rPh>
    <rPh sb="4" eb="5">
      <t>ウン</t>
    </rPh>
    <rPh sb="6" eb="7">
      <t>ヨウ</t>
    </rPh>
    <phoneticPr fontId="8"/>
  </si>
  <si>
    <t xml:space="preserve">令和　６　年　度　末 </t>
    <rPh sb="0" eb="2">
      <t>レイワ</t>
    </rPh>
    <rPh sb="5" eb="6">
      <t>トシ</t>
    </rPh>
    <rPh sb="7" eb="8">
      <t>ド</t>
    </rPh>
    <rPh sb="9" eb="10">
      <t>マツ</t>
    </rPh>
    <phoneticPr fontId="8"/>
  </si>
  <si>
    <t>包括信託</t>
    <rPh sb="0" eb="2">
      <t>ホウカツ</t>
    </rPh>
    <phoneticPr fontId="8"/>
  </si>
  <si>
    <t>２ 短期運用は、譲渡性預金等である。</t>
    <rPh sb="2" eb="4">
      <t>タンキ</t>
    </rPh>
    <rPh sb="4" eb="6">
      <t>ウンヨウ</t>
    </rPh>
    <rPh sb="8" eb="11">
      <t>ジョウトセイ</t>
    </rPh>
    <rPh sb="11" eb="13">
      <t>ヨキン</t>
    </rPh>
    <rPh sb="13" eb="14">
      <t>トウ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</si>
</sst>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0_ "/>
    <numFmt numFmtId="178" formatCode="0.00;&quot;△ &quot;0.00"/>
    <numFmt numFmtId="179" formatCode="\(#,##0.00\)_ "/>
    <numFmt numFmtId="180" formatCode="#,##0.00;&quot;△ &quot;#,##0.00"/>
    <numFmt numFmtId="181" formatCode="\(#,##0\)"/>
    <numFmt numFmtId="182" formatCode="#,##0;\-#,##0;&quot;-&quot;"/>
    <numFmt numFmtId="183" formatCode="_(* #,##0.000_);_(* \(#,##0.000\);_(* &quot;-&quot;??_);_(@_)"/>
    <numFmt numFmtId="184" formatCode="\(0.00\)"/>
    <numFmt numFmtId="185" formatCode="#,##0_);[Red]\(#,##0\)"/>
  </numFmts>
  <fonts count="23">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sz val="11"/>
      <name val="ＭＳ 明朝"/>
      <family val="1"/>
      <charset val="128"/>
    </font>
    <font>
      <sz val="10"/>
      <name val="ＭＳ 明朝"/>
      <family val="1"/>
      <charset val="128"/>
    </font>
    <font>
      <sz val="10"/>
      <color indexed="8"/>
      <name val="Arial"/>
      <family val="2"/>
    </font>
    <font>
      <sz val="8"/>
      <name val="Arial"/>
      <family val="2"/>
    </font>
    <font>
      <b/>
      <sz val="12"/>
      <name val="Arial"/>
      <family val="2"/>
    </font>
    <font>
      <sz val="10"/>
      <name val="Arial"/>
      <family val="2"/>
    </font>
    <font>
      <b/>
      <sz val="11"/>
      <name val="Helv"/>
      <family val="2"/>
    </font>
    <font>
      <sz val="24"/>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11"/>
      <color theme="1"/>
      <name val="ＭＳ ゴシック"/>
      <family val="3"/>
      <charset val="128"/>
    </font>
    <font>
      <sz val="28"/>
      <name val="ＭＳ ゴシック"/>
      <family val="3"/>
      <charset val="128"/>
    </font>
    <font>
      <sz val="7"/>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indexed="26"/>
        <bgColor indexed="64"/>
      </patternFill>
    </fill>
  </fills>
  <borders count="3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hair">
        <color indexed="64"/>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20">
    <xf numFmtId="0" fontId="0" fillId="0" borderId="0"/>
    <xf numFmtId="182" fontId="11" fillId="0" borderId="0" applyFill="0" applyBorder="0" applyAlignment="0"/>
    <xf numFmtId="38" fontId="12" fillId="2" borderId="0" applyNumberFormat="0" applyBorder="0" applyAlignment="0" applyProtection="0"/>
    <xf numFmtId="0" fontId="13" fillId="0" borderId="1" applyNumberFormat="0" applyAlignment="0" applyProtection="0">
      <alignment horizontal="left" vertical="center"/>
    </xf>
    <xf numFmtId="0" fontId="13" fillId="0" borderId="2">
      <alignment horizontal="left" vertical="center"/>
    </xf>
    <xf numFmtId="10" fontId="12" fillId="3" borderId="3" applyNumberFormat="0" applyBorder="0" applyAlignment="0" applyProtection="0"/>
    <xf numFmtId="183" fontId="6" fillId="0" borderId="0"/>
    <xf numFmtId="0" fontId="14" fillId="0" borderId="0"/>
    <xf numFmtId="10" fontId="14" fillId="0" borderId="0" applyFont="0" applyFill="0" applyBorder="0" applyAlignment="0" applyProtection="0"/>
    <xf numFmtId="0" fontId="15" fillId="0" borderId="0"/>
    <xf numFmtId="0" fontId="10" fillId="0" borderId="0">
      <alignment vertical="center"/>
    </xf>
    <xf numFmtId="38" fontId="6" fillId="0" borderId="0" applyFont="0" applyFill="0" applyBorder="0" applyAlignment="0" applyProtection="0"/>
    <xf numFmtId="0" fontId="7" fillId="0" borderId="0"/>
    <xf numFmtId="38" fontId="5" fillId="0" borderId="0" applyFont="0" applyFill="0" applyBorder="0" applyAlignment="0" applyProtection="0"/>
    <xf numFmtId="38" fontId="4" fillId="0" borderId="0" applyFont="0" applyFill="0" applyBorder="0" applyAlignment="0" applyProtection="0"/>
    <xf numFmtId="38" fontId="3" fillId="0" borderId="0" applyFont="0" applyFill="0" applyBorder="0" applyAlignment="0" applyProtection="0"/>
    <xf numFmtId="9" fontId="2" fillId="0" borderId="0" applyFont="0" applyFill="0" applyBorder="0" applyAlignment="0" applyProtection="0"/>
    <xf numFmtId="38" fontId="2" fillId="0" borderId="0" applyFont="0" applyFill="0" applyBorder="0" applyAlignment="0" applyProtection="0"/>
    <xf numFmtId="9" fontId="1" fillId="0" borderId="0" applyFont="0" applyFill="0" applyBorder="0" applyAlignment="0" applyProtection="0"/>
    <xf numFmtId="38" fontId="1" fillId="0" borderId="0" applyFont="0" applyFill="0" applyBorder="0" applyAlignment="0" applyProtection="0"/>
  </cellStyleXfs>
  <cellXfs count="300">
    <xf numFmtId="0" fontId="0" fillId="0" borderId="0" xfId="0"/>
    <xf numFmtId="0" fontId="17" fillId="0" borderId="0" xfId="0" applyFont="1" applyAlignment="1">
      <alignment vertical="center"/>
    </xf>
    <xf numFmtId="0" fontId="18" fillId="0" borderId="0" xfId="0" applyFont="1"/>
    <xf numFmtId="0" fontId="17" fillId="0" borderId="0" xfId="0" applyFont="1"/>
    <xf numFmtId="0" fontId="18" fillId="0" borderId="8" xfId="0" applyFont="1" applyBorder="1"/>
    <xf numFmtId="0" fontId="18" fillId="0" borderId="0" xfId="0" applyFont="1" applyBorder="1"/>
    <xf numFmtId="0" fontId="18" fillId="0" borderId="3" xfId="0" applyFont="1" applyBorder="1" applyAlignment="1">
      <alignment horizontal="center" vertical="center"/>
    </xf>
    <xf numFmtId="0" fontId="18" fillId="0" borderId="14" xfId="12" applyFont="1" applyBorder="1" applyAlignment="1">
      <alignment horizontal="distributed" vertical="center"/>
    </xf>
    <xf numFmtId="0" fontId="18" fillId="0" borderId="23" xfId="12" applyFont="1" applyBorder="1" applyAlignment="1">
      <alignment horizontal="distributed" vertical="center"/>
    </xf>
    <xf numFmtId="176" fontId="18" fillId="0" borderId="30" xfId="0" applyNumberFormat="1" applyFont="1" applyFill="1" applyBorder="1" applyAlignment="1">
      <alignment vertical="center"/>
    </xf>
    <xf numFmtId="177" fontId="18" fillId="0" borderId="31" xfId="0" applyNumberFormat="1" applyFont="1" applyBorder="1" applyAlignment="1">
      <alignment vertical="center"/>
    </xf>
    <xf numFmtId="177" fontId="18" fillId="0" borderId="31" xfId="0" applyNumberFormat="1" applyFont="1" applyBorder="1" applyAlignment="1">
      <alignment horizontal="right" vertical="center"/>
    </xf>
    <xf numFmtId="176" fontId="18" fillId="0" borderId="32" xfId="0" applyNumberFormat="1" applyFont="1" applyFill="1" applyBorder="1" applyAlignment="1">
      <alignment vertical="center"/>
    </xf>
    <xf numFmtId="49" fontId="18" fillId="0" borderId="33" xfId="0" applyNumberFormat="1" applyFont="1" applyBorder="1" applyAlignment="1">
      <alignment horizontal="right" vertical="center"/>
    </xf>
    <xf numFmtId="0" fontId="18" fillId="0" borderId="33" xfId="0" applyNumberFormat="1" applyFont="1" applyBorder="1" applyAlignment="1">
      <alignment horizontal="right" vertical="center"/>
    </xf>
    <xf numFmtId="0" fontId="18" fillId="0" borderId="15" xfId="0" applyFont="1" applyBorder="1" applyAlignment="1">
      <alignment horizontal="center" vertical="center" textRotation="255"/>
    </xf>
    <xf numFmtId="0" fontId="18" fillId="0" borderId="11" xfId="12" applyFont="1" applyBorder="1" applyAlignment="1">
      <alignment horizontal="distributed" vertical="center"/>
    </xf>
    <xf numFmtId="0" fontId="18" fillId="0" borderId="16" xfId="12" applyFont="1" applyBorder="1" applyAlignment="1">
      <alignment horizontal="distributed" vertical="center"/>
    </xf>
    <xf numFmtId="176" fontId="18" fillId="0" borderId="15" xfId="0" applyNumberFormat="1" applyFont="1" applyFill="1" applyBorder="1" applyAlignment="1">
      <alignment vertical="center"/>
    </xf>
    <xf numFmtId="177" fontId="18" fillId="0" borderId="20" xfId="0" applyNumberFormat="1" applyFont="1" applyBorder="1" applyAlignment="1">
      <alignment vertical="center"/>
    </xf>
    <xf numFmtId="177" fontId="18" fillId="0" borderId="20" xfId="0" applyNumberFormat="1" applyFont="1" applyBorder="1" applyAlignment="1">
      <alignment horizontal="right" vertical="center"/>
    </xf>
    <xf numFmtId="176" fontId="18" fillId="0" borderId="11" xfId="0" applyNumberFormat="1" applyFont="1" applyFill="1" applyBorder="1" applyAlignment="1">
      <alignment vertical="center"/>
    </xf>
    <xf numFmtId="49" fontId="18" fillId="0" borderId="16" xfId="0" applyNumberFormat="1" applyFont="1" applyBorder="1" applyAlignment="1">
      <alignment horizontal="right" vertical="center"/>
    </xf>
    <xf numFmtId="0" fontId="18" fillId="0" borderId="16" xfId="0" applyNumberFormat="1" applyFont="1" applyBorder="1" applyAlignment="1">
      <alignment horizontal="right" vertical="center"/>
    </xf>
    <xf numFmtId="178" fontId="18" fillId="0" borderId="16" xfId="0" applyNumberFormat="1" applyFont="1" applyBorder="1" applyAlignment="1">
      <alignment vertical="center"/>
    </xf>
    <xf numFmtId="0" fontId="18" fillId="0" borderId="16" xfId="0" applyNumberFormat="1" applyFont="1" applyBorder="1" applyAlignment="1">
      <alignment vertical="center"/>
    </xf>
    <xf numFmtId="0" fontId="18" fillId="0" borderId="11" xfId="0" applyFont="1" applyBorder="1" applyAlignment="1">
      <alignment horizontal="distributed" vertical="center"/>
    </xf>
    <xf numFmtId="0" fontId="18" fillId="0" borderId="16" xfId="0" applyFont="1" applyBorder="1" applyAlignment="1">
      <alignment horizontal="distributed" vertical="center"/>
    </xf>
    <xf numFmtId="0" fontId="18" fillId="0" borderId="16" xfId="0" applyFont="1" applyBorder="1" applyAlignment="1">
      <alignment vertical="center"/>
    </xf>
    <xf numFmtId="0" fontId="18" fillId="0" borderId="34" xfId="0" applyFont="1" applyBorder="1" applyAlignment="1">
      <alignment horizontal="center" vertical="center" textRotation="255"/>
    </xf>
    <xf numFmtId="0" fontId="18" fillId="0" borderId="12" xfId="0" applyFont="1" applyBorder="1" applyAlignment="1">
      <alignment horizontal="distributed" vertical="center"/>
    </xf>
    <xf numFmtId="0" fontId="18" fillId="0" borderId="21" xfId="0" applyFont="1" applyBorder="1" applyAlignment="1">
      <alignment horizontal="distributed" vertical="center"/>
    </xf>
    <xf numFmtId="176" fontId="18" fillId="0" borderId="34" xfId="0" applyNumberFormat="1" applyFont="1" applyFill="1" applyBorder="1" applyAlignment="1">
      <alignment vertical="center"/>
    </xf>
    <xf numFmtId="177" fontId="18" fillId="0" borderId="22" xfId="0" applyNumberFormat="1" applyFont="1" applyBorder="1" applyAlignment="1">
      <alignment vertical="center"/>
    </xf>
    <xf numFmtId="177" fontId="18" fillId="0" borderId="22" xfId="0" applyNumberFormat="1" applyFont="1" applyBorder="1" applyAlignment="1">
      <alignment horizontal="right" vertical="center"/>
    </xf>
    <xf numFmtId="176" fontId="18" fillId="0" borderId="12" xfId="0" applyNumberFormat="1" applyFont="1" applyFill="1" applyBorder="1" applyAlignment="1">
      <alignment vertical="center"/>
    </xf>
    <xf numFmtId="0" fontId="18" fillId="0" borderId="21" xfId="0" applyFont="1" applyBorder="1" applyAlignment="1">
      <alignment vertical="center"/>
    </xf>
    <xf numFmtId="0" fontId="18" fillId="0" borderId="21" xfId="0" applyNumberFormat="1" applyFont="1" applyBorder="1" applyAlignment="1">
      <alignment vertical="center"/>
    </xf>
    <xf numFmtId="0" fontId="18" fillId="0" borderId="13" xfId="0" applyFont="1" applyBorder="1" applyAlignment="1">
      <alignment horizontal="center" vertical="center" textRotation="255"/>
    </xf>
    <xf numFmtId="176" fontId="18" fillId="0" borderId="13" xfId="0" applyNumberFormat="1" applyFont="1" applyFill="1" applyBorder="1" applyAlignment="1">
      <alignment vertical="center"/>
    </xf>
    <xf numFmtId="177" fontId="18" fillId="0" borderId="3" xfId="0" applyNumberFormat="1" applyFont="1" applyBorder="1" applyAlignment="1">
      <alignment vertical="center"/>
    </xf>
    <xf numFmtId="177" fontId="18" fillId="0" borderId="3" xfId="0" applyNumberFormat="1" applyFont="1" applyBorder="1" applyAlignment="1">
      <alignment horizontal="right" vertical="center"/>
    </xf>
    <xf numFmtId="176" fontId="18" fillId="0" borderId="2" xfId="0" applyNumberFormat="1" applyFont="1" applyFill="1" applyBorder="1" applyAlignment="1">
      <alignment vertical="center"/>
    </xf>
    <xf numFmtId="0" fontId="18" fillId="0" borderId="17" xfId="0" applyFont="1" applyBorder="1" applyAlignment="1">
      <alignment vertical="center"/>
    </xf>
    <xf numFmtId="0" fontId="18" fillId="0" borderId="17" xfId="0" applyNumberFormat="1" applyFont="1" applyBorder="1" applyAlignment="1">
      <alignment vertical="center"/>
    </xf>
    <xf numFmtId="0" fontId="18" fillId="0" borderId="12" xfId="12" applyFont="1" applyBorder="1" applyAlignment="1">
      <alignment horizontal="distributed" vertical="center"/>
    </xf>
    <xf numFmtId="0" fontId="18" fillId="0" borderId="21" xfId="12" applyFont="1" applyBorder="1" applyAlignment="1">
      <alignment horizontal="distributed" vertical="center"/>
    </xf>
    <xf numFmtId="178" fontId="18" fillId="0" borderId="16" xfId="0" applyNumberFormat="1" applyFont="1" applyBorder="1" applyAlignment="1">
      <alignment horizontal="right" vertical="center"/>
    </xf>
    <xf numFmtId="176" fontId="18" fillId="0" borderId="8" xfId="0" applyNumberFormat="1" applyFont="1" applyFill="1" applyBorder="1" applyAlignment="1">
      <alignment horizontal="right" vertical="center"/>
    </xf>
    <xf numFmtId="177" fontId="18" fillId="0" borderId="27" xfId="0" applyNumberFormat="1" applyFont="1" applyBorder="1" applyAlignment="1">
      <alignment vertical="center"/>
    </xf>
    <xf numFmtId="177" fontId="18" fillId="0" borderId="27" xfId="0" applyNumberFormat="1" applyFont="1" applyBorder="1" applyAlignment="1">
      <alignment horizontal="right" vertical="center"/>
    </xf>
    <xf numFmtId="176" fontId="18" fillId="0" borderId="0" xfId="0" applyNumberFormat="1" applyFont="1" applyFill="1" applyBorder="1" applyAlignment="1">
      <alignment vertical="center"/>
    </xf>
    <xf numFmtId="49" fontId="18" fillId="0" borderId="23" xfId="0" applyNumberFormat="1" applyFont="1" applyBorder="1" applyAlignment="1">
      <alignment horizontal="right" vertical="center"/>
    </xf>
    <xf numFmtId="0" fontId="18" fillId="0" borderId="23" xfId="0" applyNumberFormat="1" applyFont="1" applyBorder="1" applyAlignment="1">
      <alignment horizontal="right" vertical="center"/>
    </xf>
    <xf numFmtId="49" fontId="18" fillId="0" borderId="17" xfId="0" applyNumberFormat="1" applyFont="1" applyBorder="1" applyAlignment="1">
      <alignment horizontal="right" vertical="center"/>
    </xf>
    <xf numFmtId="0" fontId="18" fillId="0" borderId="17" xfId="0" applyNumberFormat="1" applyFont="1" applyBorder="1" applyAlignment="1">
      <alignment horizontal="right" vertical="center"/>
    </xf>
    <xf numFmtId="0" fontId="18" fillId="0" borderId="17" xfId="0" applyFont="1" applyBorder="1" applyAlignment="1">
      <alignment horizontal="distributed" vertical="center"/>
    </xf>
    <xf numFmtId="180" fontId="18" fillId="0" borderId="17" xfId="0" applyNumberFormat="1" applyFont="1" applyBorder="1" applyAlignment="1">
      <alignment horizontal="right" vertical="center"/>
    </xf>
    <xf numFmtId="0" fontId="18" fillId="0" borderId="14" xfId="0" applyFont="1" applyBorder="1" applyAlignment="1">
      <alignment horizontal="distributed" vertical="center"/>
    </xf>
    <xf numFmtId="0" fontId="18" fillId="0" borderId="23" xfId="0" applyFont="1" applyBorder="1" applyAlignment="1">
      <alignment horizontal="distributed" vertical="center"/>
    </xf>
    <xf numFmtId="177" fontId="18" fillId="0" borderId="26" xfId="0" applyNumberFormat="1" applyFont="1" applyBorder="1" applyAlignment="1">
      <alignment vertical="center"/>
    </xf>
    <xf numFmtId="178" fontId="18" fillId="0" borderId="25" xfId="0" applyNumberFormat="1" applyFont="1" applyBorder="1" applyAlignment="1">
      <alignment vertical="center"/>
    </xf>
    <xf numFmtId="176" fontId="18" fillId="0" borderId="8" xfId="0" applyNumberFormat="1" applyFont="1" applyFill="1" applyBorder="1" applyAlignment="1">
      <alignment vertical="center"/>
    </xf>
    <xf numFmtId="0" fontId="18" fillId="0" borderId="25" xfId="0" applyNumberFormat="1" applyFont="1" applyBorder="1" applyAlignment="1">
      <alignment vertical="center"/>
    </xf>
    <xf numFmtId="178" fontId="18" fillId="0" borderId="21" xfId="0" applyNumberFormat="1" applyFont="1" applyBorder="1" applyAlignment="1">
      <alignment vertical="center"/>
    </xf>
    <xf numFmtId="178" fontId="18" fillId="0" borderId="17" xfId="0" applyNumberFormat="1" applyFont="1" applyBorder="1" applyAlignment="1">
      <alignment vertical="center"/>
    </xf>
    <xf numFmtId="178" fontId="18" fillId="0" borderId="17" xfId="0" applyNumberFormat="1" applyFont="1" applyBorder="1" applyAlignment="1">
      <alignment horizontal="right" vertical="center"/>
    </xf>
    <xf numFmtId="181" fontId="18" fillId="0" borderId="13" xfId="0" applyNumberFormat="1" applyFont="1" applyFill="1" applyBorder="1" applyAlignment="1">
      <alignment horizontal="right" vertical="center"/>
    </xf>
    <xf numFmtId="184" fontId="18" fillId="0" borderId="3" xfId="0" applyNumberFormat="1" applyFont="1" applyBorder="1" applyAlignment="1">
      <alignment horizontal="right" vertical="center"/>
    </xf>
    <xf numFmtId="179" fontId="18" fillId="0" borderId="3" xfId="0" applyNumberFormat="1" applyFont="1" applyBorder="1" applyAlignment="1">
      <alignment horizontal="right" vertical="center"/>
    </xf>
    <xf numFmtId="181" fontId="18" fillId="0" borderId="2" xfId="0" applyNumberFormat="1" applyFont="1" applyFill="1" applyBorder="1" applyAlignment="1">
      <alignment horizontal="right" vertical="center"/>
    </xf>
    <xf numFmtId="176" fontId="18" fillId="0" borderId="9" xfId="0" applyNumberFormat="1" applyFont="1" applyFill="1" applyBorder="1" applyAlignment="1">
      <alignment vertical="center"/>
    </xf>
    <xf numFmtId="177" fontId="18" fillId="0" borderId="28" xfId="0" applyNumberFormat="1" applyFont="1" applyBorder="1" applyAlignment="1">
      <alignment vertical="center"/>
    </xf>
    <xf numFmtId="177" fontId="18" fillId="0" borderId="28" xfId="0" applyNumberFormat="1" applyFont="1" applyBorder="1" applyAlignment="1">
      <alignment horizontal="right" vertical="center"/>
    </xf>
    <xf numFmtId="176" fontId="18" fillId="0" borderId="7" xfId="0" applyNumberFormat="1" applyFont="1" applyFill="1" applyBorder="1" applyAlignment="1">
      <alignment vertical="center"/>
    </xf>
    <xf numFmtId="0" fontId="18" fillId="0" borderId="24" xfId="0" applyFont="1" applyBorder="1" applyAlignment="1">
      <alignment vertical="center"/>
    </xf>
    <xf numFmtId="0" fontId="18" fillId="0" borderId="24" xfId="0" applyNumberFormat="1" applyFont="1" applyBorder="1" applyAlignment="1">
      <alignment vertical="center"/>
    </xf>
    <xf numFmtId="178" fontId="18" fillId="0" borderId="24" xfId="0" applyNumberFormat="1" applyFont="1" applyBorder="1" applyAlignment="1">
      <alignment vertical="center"/>
    </xf>
    <xf numFmtId="0" fontId="18" fillId="0" borderId="0" xfId="0" applyFont="1" applyAlignment="1">
      <alignment vertical="center"/>
    </xf>
    <xf numFmtId="0" fontId="18" fillId="0" borderId="0" xfId="0" applyFont="1" applyBorder="1" applyAlignment="1">
      <alignment vertical="center"/>
    </xf>
    <xf numFmtId="177" fontId="18" fillId="0" borderId="19" xfId="0" applyNumberFormat="1" applyFont="1" applyBorder="1" applyAlignment="1">
      <alignment vertical="center"/>
    </xf>
    <xf numFmtId="0" fontId="18" fillId="0" borderId="18" xfId="0" applyFont="1" applyBorder="1" applyAlignment="1">
      <alignment vertical="center"/>
    </xf>
    <xf numFmtId="0" fontId="18" fillId="0" borderId="23" xfId="0" applyFont="1" applyBorder="1" applyAlignment="1">
      <alignment vertical="center"/>
    </xf>
    <xf numFmtId="178" fontId="18" fillId="0" borderId="23" xfId="0" applyNumberFormat="1" applyFont="1" applyBorder="1" applyAlignment="1">
      <alignment horizontal="right" vertical="center"/>
    </xf>
    <xf numFmtId="0" fontId="18" fillId="0" borderId="17" xfId="0" applyFont="1" applyBorder="1" applyAlignment="1">
      <alignment horizontal="right" vertical="center"/>
    </xf>
    <xf numFmtId="178" fontId="18" fillId="0" borderId="18" xfId="0" applyNumberFormat="1" applyFont="1" applyBorder="1" applyAlignment="1">
      <alignment vertical="center"/>
    </xf>
    <xf numFmtId="184" fontId="18" fillId="0" borderId="3" xfId="0" applyNumberFormat="1" applyFont="1" applyBorder="1" applyAlignment="1">
      <alignment vertical="center"/>
    </xf>
    <xf numFmtId="0" fontId="18" fillId="0" borderId="0" xfId="0" applyFont="1" applyBorder="1" applyAlignment="1">
      <alignment horizontal="center" vertical="center"/>
    </xf>
    <xf numFmtId="177" fontId="18" fillId="0" borderId="0" xfId="0" applyNumberFormat="1" applyFont="1" applyBorder="1" applyAlignment="1">
      <alignment vertical="center"/>
    </xf>
    <xf numFmtId="178" fontId="18" fillId="0" borderId="0" xfId="0" applyNumberFormat="1" applyFont="1" applyBorder="1" applyAlignment="1">
      <alignment vertical="center"/>
    </xf>
    <xf numFmtId="178" fontId="18" fillId="0" borderId="0" xfId="0" applyNumberFormat="1" applyFont="1" applyBorder="1" applyAlignment="1">
      <alignment horizontal="right" vertical="center"/>
    </xf>
    <xf numFmtId="0" fontId="17" fillId="0" borderId="0" xfId="0" applyFont="1" applyBorder="1" applyAlignment="1">
      <alignment horizontal="left" vertical="center"/>
    </xf>
    <xf numFmtId="0" fontId="18" fillId="0" borderId="0" xfId="0" applyFont="1" applyBorder="1" applyAlignment="1">
      <alignment horizontal="left" vertical="center"/>
    </xf>
    <xf numFmtId="178" fontId="18" fillId="0" borderId="20" xfId="0" applyNumberFormat="1" applyFont="1" applyBorder="1" applyAlignment="1">
      <alignment horizontal="right" vertical="center"/>
    </xf>
    <xf numFmtId="178" fontId="18" fillId="0" borderId="3" xfId="0" applyNumberFormat="1" applyFont="1" applyBorder="1" applyAlignment="1">
      <alignment horizontal="right" vertical="center"/>
    </xf>
    <xf numFmtId="178" fontId="18" fillId="0" borderId="31" xfId="0" applyNumberFormat="1" applyFont="1" applyBorder="1" applyAlignment="1">
      <alignment horizontal="right" vertical="center"/>
    </xf>
    <xf numFmtId="177" fontId="18" fillId="0" borderId="35" xfId="0" applyNumberFormat="1" applyFont="1" applyBorder="1" applyAlignment="1">
      <alignment vertical="center"/>
    </xf>
    <xf numFmtId="0" fontId="18" fillId="0" borderId="25" xfId="0" applyFont="1" applyBorder="1" applyAlignment="1">
      <alignment horizontal="right" vertical="center"/>
    </xf>
    <xf numFmtId="0" fontId="18" fillId="0" borderId="3" xfId="0" applyNumberFormat="1" applyFont="1" applyBorder="1" applyAlignment="1">
      <alignment horizontal="right" vertical="center"/>
    </xf>
    <xf numFmtId="178" fontId="18" fillId="0" borderId="3" xfId="0" applyNumberFormat="1" applyFont="1" applyFill="1" applyBorder="1" applyAlignment="1">
      <alignment horizontal="right" vertical="center"/>
    </xf>
    <xf numFmtId="178" fontId="18" fillId="0" borderId="23" xfId="0" applyNumberFormat="1" applyFont="1" applyFill="1" applyBorder="1" applyAlignment="1">
      <alignment horizontal="right" vertical="center"/>
    </xf>
    <xf numFmtId="0" fontId="18" fillId="0" borderId="0" xfId="0" applyFont="1" applyAlignment="1">
      <alignment horizontal="right" vertical="center"/>
    </xf>
    <xf numFmtId="176" fontId="18" fillId="0" borderId="0" xfId="0" applyNumberFormat="1" applyFont="1"/>
    <xf numFmtId="0" fontId="18" fillId="0" borderId="10" xfId="0" applyFont="1" applyBorder="1" applyAlignment="1">
      <alignment horizontal="center" vertical="center" textRotation="255"/>
    </xf>
    <xf numFmtId="0" fontId="18" fillId="0" borderId="8" xfId="0" applyFont="1" applyBorder="1" applyAlignment="1">
      <alignment horizontal="center" vertical="center" textRotation="255"/>
    </xf>
    <xf numFmtId="0" fontId="18" fillId="0" borderId="7" xfId="0" applyFont="1" applyBorder="1" applyAlignment="1">
      <alignment horizontal="right"/>
    </xf>
    <xf numFmtId="0" fontId="18" fillId="0" borderId="9" xfId="0" applyFont="1" applyBorder="1" applyAlignment="1">
      <alignment horizontal="center" vertical="center"/>
    </xf>
    <xf numFmtId="0" fontId="18" fillId="0" borderId="7" xfId="0" applyFont="1" applyBorder="1" applyAlignment="1">
      <alignment horizontal="center" vertical="center"/>
    </xf>
    <xf numFmtId="0" fontId="18" fillId="0" borderId="24" xfId="0" applyFont="1" applyBorder="1" applyAlignment="1">
      <alignment horizontal="center" vertical="center"/>
    </xf>
    <xf numFmtId="0" fontId="18" fillId="0" borderId="2" xfId="0" applyFont="1" applyBorder="1" applyAlignment="1">
      <alignment horizontal="center" vertical="center"/>
    </xf>
    <xf numFmtId="0" fontId="18" fillId="0" borderId="17" xfId="0" applyFont="1" applyBorder="1" applyAlignment="1">
      <alignment horizontal="center" vertical="center"/>
    </xf>
    <xf numFmtId="0" fontId="16" fillId="0" borderId="0" xfId="0" applyFont="1" applyAlignment="1">
      <alignment horizontal="center" vertical="center"/>
    </xf>
    <xf numFmtId="185" fontId="18" fillId="0" borderId="15" xfId="15" applyNumberFormat="1" applyFont="1" applyBorder="1" applyAlignment="1">
      <alignment vertical="center"/>
    </xf>
    <xf numFmtId="185" fontId="18" fillId="0" borderId="15" xfId="15" applyNumberFormat="1" applyFont="1" applyBorder="1" applyAlignment="1">
      <alignment horizontal="right" vertical="center"/>
    </xf>
    <xf numFmtId="185" fontId="18" fillId="0" borderId="34" xfId="15" applyNumberFormat="1" applyFont="1" applyBorder="1" applyAlignment="1">
      <alignment vertical="center"/>
    </xf>
    <xf numFmtId="185" fontId="18" fillId="0" borderId="13" xfId="15" applyNumberFormat="1" applyFont="1" applyBorder="1" applyAlignment="1">
      <alignment vertical="center"/>
    </xf>
    <xf numFmtId="185" fontId="18" fillId="0" borderId="29" xfId="15" applyNumberFormat="1" applyFont="1" applyBorder="1" applyAlignment="1">
      <alignment vertical="center"/>
    </xf>
    <xf numFmtId="185" fontId="18" fillId="0" borderId="8" xfId="15" applyNumberFormat="1" applyFont="1" applyBorder="1" applyAlignment="1">
      <alignment vertical="center"/>
    </xf>
    <xf numFmtId="185" fontId="18" fillId="0" borderId="8" xfId="15" applyNumberFormat="1" applyFont="1" applyBorder="1" applyAlignment="1">
      <alignment horizontal="right" vertical="center"/>
    </xf>
    <xf numFmtId="185" fontId="18" fillId="0" borderId="13" xfId="15" applyNumberFormat="1" applyFont="1" applyBorder="1" applyAlignment="1">
      <alignment horizontal="right" vertical="center"/>
    </xf>
    <xf numFmtId="49" fontId="18" fillId="0" borderId="13" xfId="15" applyNumberFormat="1" applyFont="1" applyBorder="1" applyAlignment="1">
      <alignment horizontal="right" vertical="center"/>
    </xf>
    <xf numFmtId="181" fontId="18" fillId="0" borderId="13" xfId="15" applyNumberFormat="1" applyFont="1" applyBorder="1" applyAlignment="1">
      <alignment vertical="center"/>
    </xf>
    <xf numFmtId="185" fontId="18" fillId="0" borderId="9" xfId="15" applyNumberFormat="1" applyFont="1" applyBorder="1" applyAlignment="1">
      <alignment vertical="center"/>
    </xf>
    <xf numFmtId="185" fontId="18" fillId="0" borderId="0" xfId="15" applyNumberFormat="1" applyFont="1" applyBorder="1" applyAlignment="1">
      <alignment vertical="center"/>
    </xf>
    <xf numFmtId="185" fontId="18" fillId="0" borderId="13" xfId="15" applyNumberFormat="1" applyFont="1" applyBorder="1" applyAlignment="1">
      <alignment horizontal="center" vertical="center"/>
    </xf>
    <xf numFmtId="177" fontId="18" fillId="0" borderId="3" xfId="0" applyNumberFormat="1" applyFont="1" applyBorder="1" applyAlignment="1">
      <alignment horizontal="center" vertical="center"/>
    </xf>
    <xf numFmtId="178" fontId="18" fillId="0" borderId="17" xfId="0" applyNumberFormat="1" applyFont="1" applyBorder="1" applyAlignment="1">
      <alignment horizontal="center" vertical="center"/>
    </xf>
    <xf numFmtId="178" fontId="18" fillId="0" borderId="23" xfId="0" applyNumberFormat="1" applyFont="1" applyBorder="1" applyAlignment="1">
      <alignment vertical="center"/>
    </xf>
    <xf numFmtId="185" fontId="18" fillId="0" borderId="20" xfId="15" applyNumberFormat="1" applyFont="1" applyBorder="1" applyAlignment="1">
      <alignment horizontal="right" vertical="center"/>
    </xf>
    <xf numFmtId="185" fontId="18" fillId="0" borderId="29" xfId="15" applyNumberFormat="1" applyFont="1" applyBorder="1" applyAlignment="1">
      <alignment horizontal="right" vertical="center"/>
    </xf>
    <xf numFmtId="185" fontId="18" fillId="0" borderId="36" xfId="15" applyNumberFormat="1" applyFont="1" applyBorder="1" applyAlignment="1">
      <alignment vertical="center"/>
    </xf>
    <xf numFmtId="178" fontId="18" fillId="0" borderId="37" xfId="0" applyNumberFormat="1" applyFont="1" applyBorder="1" applyAlignment="1">
      <alignment vertical="center"/>
    </xf>
    <xf numFmtId="38" fontId="18" fillId="0" borderId="0" xfId="15" applyFont="1" applyBorder="1" applyAlignment="1">
      <alignment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18" fillId="0" borderId="24" xfId="0" applyFont="1" applyBorder="1" applyAlignment="1">
      <alignment horizontal="center" vertical="center"/>
    </xf>
    <xf numFmtId="185" fontId="18" fillId="0" borderId="0" xfId="11" applyNumberFormat="1" applyFont="1" applyBorder="1" applyAlignment="1">
      <alignment vertical="center"/>
    </xf>
    <xf numFmtId="178" fontId="18" fillId="0" borderId="0" xfId="0" applyNumberFormat="1" applyFont="1" applyFill="1" applyBorder="1" applyAlignment="1">
      <alignment horizontal="right" vertical="center"/>
    </xf>
    <xf numFmtId="185" fontId="18" fillId="0" borderId="15" xfId="11" applyNumberFormat="1" applyFont="1" applyBorder="1" applyAlignment="1">
      <alignment vertical="center"/>
    </xf>
    <xf numFmtId="185" fontId="18" fillId="0" borderId="15" xfId="11" applyNumberFormat="1" applyFont="1" applyBorder="1" applyAlignment="1">
      <alignment horizontal="right" vertical="center"/>
    </xf>
    <xf numFmtId="185" fontId="18" fillId="0" borderId="34" xfId="11" applyNumberFormat="1" applyFont="1" applyBorder="1" applyAlignment="1">
      <alignment vertical="center"/>
    </xf>
    <xf numFmtId="185" fontId="18" fillId="0" borderId="13" xfId="11" applyNumberFormat="1" applyFont="1" applyFill="1" applyBorder="1" applyAlignment="1">
      <alignment vertical="center"/>
    </xf>
    <xf numFmtId="185" fontId="18" fillId="0" borderId="8" xfId="11" applyNumberFormat="1" applyFont="1" applyBorder="1" applyAlignment="1">
      <alignment horizontal="right" vertical="center"/>
    </xf>
    <xf numFmtId="178" fontId="18" fillId="0" borderId="19" xfId="0" applyNumberFormat="1" applyFont="1" applyBorder="1" applyAlignment="1">
      <alignment horizontal="right" vertical="center"/>
    </xf>
    <xf numFmtId="185" fontId="18" fillId="0" borderId="13" xfId="11" applyNumberFormat="1" applyFont="1" applyBorder="1" applyAlignment="1">
      <alignment vertical="center"/>
    </xf>
    <xf numFmtId="49" fontId="18" fillId="0" borderId="13" xfId="11" applyNumberFormat="1" applyFont="1" applyBorder="1" applyAlignment="1">
      <alignment horizontal="right" vertical="center"/>
    </xf>
    <xf numFmtId="185" fontId="18" fillId="0" borderId="13" xfId="11" applyNumberFormat="1" applyFont="1" applyBorder="1" applyAlignment="1">
      <alignment horizontal="right" vertical="center"/>
    </xf>
    <xf numFmtId="185" fontId="18" fillId="0" borderId="8" xfId="11" applyNumberFormat="1" applyFont="1" applyBorder="1" applyAlignment="1">
      <alignment vertical="center"/>
    </xf>
    <xf numFmtId="185" fontId="18" fillId="0" borderId="34" xfId="11" applyNumberFormat="1" applyFont="1" applyBorder="1" applyAlignment="1">
      <alignment horizontal="right" vertical="center"/>
    </xf>
    <xf numFmtId="181" fontId="18" fillId="0" borderId="13" xfId="11" applyNumberFormat="1" applyFont="1" applyBorder="1" applyAlignment="1">
      <alignment vertical="center"/>
    </xf>
    <xf numFmtId="185" fontId="18" fillId="0" borderId="9" xfId="11" applyNumberFormat="1" applyFont="1" applyBorder="1" applyAlignment="1">
      <alignment vertical="center"/>
    </xf>
    <xf numFmtId="0" fontId="18" fillId="0" borderId="9" xfId="0" applyFont="1" applyBorder="1" applyAlignment="1">
      <alignment horizontal="center" vertical="center"/>
    </xf>
    <xf numFmtId="0" fontId="18" fillId="0" borderId="24" xfId="0" applyFont="1" applyBorder="1" applyAlignment="1">
      <alignment horizontal="center" vertical="center"/>
    </xf>
    <xf numFmtId="0" fontId="18" fillId="0" borderId="2" xfId="0" applyFont="1" applyBorder="1" applyAlignment="1">
      <alignment horizontal="center" vertical="center"/>
    </xf>
    <xf numFmtId="0" fontId="18" fillId="0" borderId="10" xfId="0" applyFont="1" applyBorder="1" applyAlignment="1">
      <alignment horizontal="center" vertical="center" textRotation="255"/>
    </xf>
    <xf numFmtId="0" fontId="18" fillId="0" borderId="10" xfId="0" applyFont="1" applyFill="1" applyBorder="1" applyAlignment="1">
      <alignment horizontal="center" vertical="center" textRotation="255"/>
    </xf>
    <xf numFmtId="0" fontId="18" fillId="0" borderId="14" xfId="12" applyFont="1" applyFill="1" applyBorder="1" applyAlignment="1">
      <alignment horizontal="distributed" vertical="center"/>
    </xf>
    <xf numFmtId="0" fontId="18" fillId="0" borderId="15" xfId="0" applyFont="1" applyFill="1" applyBorder="1" applyAlignment="1">
      <alignment horizontal="center" vertical="center" textRotation="255"/>
    </xf>
    <xf numFmtId="0" fontId="18" fillId="0" borderId="11" xfId="12" applyFont="1" applyFill="1" applyBorder="1" applyAlignment="1">
      <alignment horizontal="distributed" vertical="center"/>
    </xf>
    <xf numFmtId="0" fontId="18" fillId="0" borderId="11" xfId="0" applyFont="1" applyFill="1" applyBorder="1" applyAlignment="1">
      <alignment horizontal="distributed" vertical="center"/>
    </xf>
    <xf numFmtId="0" fontId="18" fillId="0" borderId="34" xfId="0" applyFont="1" applyFill="1" applyBorder="1" applyAlignment="1">
      <alignment horizontal="center" vertical="center" textRotation="255"/>
    </xf>
    <xf numFmtId="0" fontId="18" fillId="0" borderId="12" xfId="0" applyFont="1" applyFill="1" applyBorder="1" applyAlignment="1">
      <alignment horizontal="distributed" vertical="center"/>
    </xf>
    <xf numFmtId="0" fontId="18" fillId="0" borderId="13" xfId="0" applyFont="1" applyFill="1" applyBorder="1" applyAlignment="1">
      <alignment horizontal="center" vertical="center" textRotation="255"/>
    </xf>
    <xf numFmtId="0" fontId="18" fillId="0" borderId="2" xfId="0" applyFont="1" applyFill="1" applyBorder="1" applyAlignment="1">
      <alignment horizontal="center" vertical="center"/>
    </xf>
    <xf numFmtId="0" fontId="18" fillId="0" borderId="8" xfId="0" applyFont="1" applyFill="1" applyBorder="1" applyAlignment="1">
      <alignment horizontal="center" vertical="center" textRotation="255"/>
    </xf>
    <xf numFmtId="0" fontId="18" fillId="0" borderId="12" xfId="12" applyFont="1" applyFill="1" applyBorder="1" applyAlignment="1">
      <alignment horizontal="distributed" vertical="center"/>
    </xf>
    <xf numFmtId="0" fontId="18" fillId="0" borderId="14" xfId="0" applyFont="1" applyFill="1" applyBorder="1" applyAlignment="1">
      <alignment horizontal="distributed" vertical="center"/>
    </xf>
    <xf numFmtId="0" fontId="20" fillId="0" borderId="9" xfId="0" applyFont="1" applyBorder="1" applyAlignment="1">
      <alignment horizontal="center" vertical="center"/>
    </xf>
    <xf numFmtId="0" fontId="20" fillId="0" borderId="3" xfId="0" applyFont="1" applyBorder="1" applyAlignment="1">
      <alignment horizontal="center" vertical="center"/>
    </xf>
    <xf numFmtId="0" fontId="20" fillId="0" borderId="24" xfId="0" applyFont="1" applyBorder="1" applyAlignment="1">
      <alignment horizontal="center" vertical="center"/>
    </xf>
    <xf numFmtId="185" fontId="20" fillId="0" borderId="15" xfId="11" applyNumberFormat="1" applyFont="1" applyBorder="1" applyAlignment="1">
      <alignment vertical="center"/>
    </xf>
    <xf numFmtId="177" fontId="20" fillId="0" borderId="20" xfId="0" applyNumberFormat="1" applyFont="1" applyBorder="1" applyAlignment="1">
      <alignment vertical="center"/>
    </xf>
    <xf numFmtId="178" fontId="20" fillId="0" borderId="23" xfId="0" applyNumberFormat="1" applyFont="1" applyBorder="1" applyAlignment="1">
      <alignment horizontal="right" vertical="center"/>
    </xf>
    <xf numFmtId="185" fontId="20" fillId="0" borderId="15" xfId="11" applyNumberFormat="1" applyFont="1" applyBorder="1" applyAlignment="1">
      <alignment horizontal="right" vertical="center"/>
    </xf>
    <xf numFmtId="178" fontId="20" fillId="0" borderId="20" xfId="0" applyNumberFormat="1" applyFont="1" applyBorder="1" applyAlignment="1">
      <alignment horizontal="right" vertical="center"/>
    </xf>
    <xf numFmtId="177" fontId="20" fillId="0" borderId="20" xfId="0" applyNumberFormat="1" applyFont="1" applyBorder="1" applyAlignment="1">
      <alignment horizontal="right" vertical="center"/>
    </xf>
    <xf numFmtId="178" fontId="20" fillId="0" borderId="16" xfId="0" applyNumberFormat="1" applyFont="1" applyBorder="1" applyAlignment="1">
      <alignment horizontal="right" vertical="center"/>
    </xf>
    <xf numFmtId="185" fontId="20" fillId="0" borderId="34" xfId="11" applyNumberFormat="1" applyFont="1" applyBorder="1" applyAlignment="1">
      <alignment vertical="center"/>
    </xf>
    <xf numFmtId="177" fontId="20" fillId="0" borderId="22" xfId="0" applyNumberFormat="1" applyFont="1" applyBorder="1" applyAlignment="1">
      <alignment vertical="center"/>
    </xf>
    <xf numFmtId="185" fontId="20" fillId="0" borderId="13" xfId="11" applyNumberFormat="1" applyFont="1" applyFill="1" applyBorder="1" applyAlignment="1">
      <alignment vertical="center"/>
    </xf>
    <xf numFmtId="177" fontId="20" fillId="0" borderId="3" xfId="0" applyNumberFormat="1" applyFont="1" applyBorder="1" applyAlignment="1">
      <alignment vertical="center"/>
    </xf>
    <xf numFmtId="178" fontId="20" fillId="0" borderId="3" xfId="0" applyNumberFormat="1" applyFont="1" applyFill="1" applyBorder="1" applyAlignment="1">
      <alignment horizontal="right" vertical="center"/>
    </xf>
    <xf numFmtId="185" fontId="20" fillId="0" borderId="8" xfId="11" applyNumberFormat="1" applyFont="1" applyBorder="1" applyAlignment="1">
      <alignment horizontal="right" vertical="center"/>
    </xf>
    <xf numFmtId="177" fontId="20" fillId="0" borderId="27" xfId="0" applyNumberFormat="1" applyFont="1" applyBorder="1" applyAlignment="1">
      <alignment horizontal="right" vertical="center"/>
    </xf>
    <xf numFmtId="178" fontId="20" fillId="0" borderId="19" xfId="0" applyNumberFormat="1" applyFont="1" applyBorder="1" applyAlignment="1">
      <alignment horizontal="right" vertical="center"/>
    </xf>
    <xf numFmtId="177" fontId="20" fillId="0" borderId="35" xfId="0" applyNumberFormat="1" applyFont="1" applyBorder="1" applyAlignment="1">
      <alignment vertical="center"/>
    </xf>
    <xf numFmtId="185" fontId="20" fillId="0" borderId="13" xfId="11" applyNumberFormat="1" applyFont="1" applyBorder="1" applyAlignment="1">
      <alignment vertical="center"/>
    </xf>
    <xf numFmtId="177" fontId="20" fillId="0" borderId="27" xfId="0" applyNumberFormat="1" applyFont="1" applyBorder="1" applyAlignment="1">
      <alignment vertical="center"/>
    </xf>
    <xf numFmtId="178" fontId="20" fillId="0" borderId="3" xfId="0" applyNumberFormat="1" applyFont="1" applyBorder="1" applyAlignment="1">
      <alignment horizontal="right" vertical="center"/>
    </xf>
    <xf numFmtId="177" fontId="20" fillId="0" borderId="3" xfId="0" applyNumberFormat="1" applyFont="1" applyBorder="1" applyAlignment="1">
      <alignment horizontal="right" vertical="center"/>
    </xf>
    <xf numFmtId="49" fontId="20" fillId="0" borderId="13" xfId="11" applyNumberFormat="1" applyFont="1" applyBorder="1" applyAlignment="1">
      <alignment horizontal="right" vertical="center"/>
    </xf>
    <xf numFmtId="0" fontId="20" fillId="0" borderId="25" xfId="0" applyFont="1" applyBorder="1" applyAlignment="1">
      <alignment horizontal="right" vertical="center"/>
    </xf>
    <xf numFmtId="185" fontId="20" fillId="0" borderId="13" xfId="11" applyNumberFormat="1" applyFont="1" applyBorder="1" applyAlignment="1">
      <alignment horizontal="right" vertical="center"/>
    </xf>
    <xf numFmtId="0" fontId="20" fillId="0" borderId="3" xfId="0" applyNumberFormat="1" applyFont="1" applyBorder="1" applyAlignment="1">
      <alignment horizontal="right" vertical="center"/>
    </xf>
    <xf numFmtId="185" fontId="20" fillId="0" borderId="8" xfId="11" applyNumberFormat="1" applyFont="1" applyBorder="1" applyAlignment="1">
      <alignment vertical="center"/>
    </xf>
    <xf numFmtId="177" fontId="20" fillId="0" borderId="19" xfId="0" applyNumberFormat="1" applyFont="1" applyBorder="1" applyAlignment="1">
      <alignment vertical="center"/>
    </xf>
    <xf numFmtId="178" fontId="20" fillId="0" borderId="31" xfId="0" applyNumberFormat="1" applyFont="1" applyBorder="1" applyAlignment="1">
      <alignment horizontal="right" vertical="center"/>
    </xf>
    <xf numFmtId="185" fontId="20" fillId="0" borderId="34" xfId="11" applyNumberFormat="1" applyFont="1" applyBorder="1" applyAlignment="1">
      <alignment horizontal="right" vertical="center"/>
    </xf>
    <xf numFmtId="177" fontId="20" fillId="0" borderId="31" xfId="0" applyNumberFormat="1" applyFont="1" applyBorder="1" applyAlignment="1">
      <alignment horizontal="right" vertical="center"/>
    </xf>
    <xf numFmtId="178" fontId="20" fillId="0" borderId="35" xfId="0" applyNumberFormat="1" applyFont="1" applyBorder="1" applyAlignment="1">
      <alignment horizontal="right" vertical="center"/>
    </xf>
    <xf numFmtId="177" fontId="20" fillId="0" borderId="28" xfId="0" applyNumberFormat="1" applyFont="1" applyBorder="1" applyAlignment="1">
      <alignment vertical="center"/>
    </xf>
    <xf numFmtId="181" fontId="20" fillId="0" borderId="13" xfId="11" applyNumberFormat="1" applyFont="1" applyBorder="1" applyAlignment="1">
      <alignment vertical="center"/>
    </xf>
    <xf numFmtId="184" fontId="20" fillId="0" borderId="3" xfId="0" applyNumberFormat="1" applyFont="1" applyBorder="1" applyAlignment="1">
      <alignment vertical="center"/>
    </xf>
    <xf numFmtId="185" fontId="20" fillId="0" borderId="9" xfId="11" applyNumberFormat="1" applyFont="1" applyBorder="1" applyAlignment="1">
      <alignment vertical="center"/>
    </xf>
    <xf numFmtId="0" fontId="18" fillId="0" borderId="17" xfId="0" applyFont="1" applyBorder="1" applyAlignment="1">
      <alignment horizontal="center" vertical="center"/>
    </xf>
    <xf numFmtId="0" fontId="18" fillId="0" borderId="10" xfId="0" applyFont="1" applyFill="1" applyBorder="1" applyAlignment="1">
      <alignment horizontal="center" vertical="center" textRotation="255"/>
    </xf>
    <xf numFmtId="0" fontId="18" fillId="0" borderId="8" xfId="0" applyFont="1" applyFill="1" applyBorder="1" applyAlignment="1">
      <alignment horizontal="center" vertical="center" textRotation="255"/>
    </xf>
    <xf numFmtId="185" fontId="20" fillId="0" borderId="0" xfId="11" applyNumberFormat="1" applyFont="1" applyBorder="1" applyAlignment="1">
      <alignment vertical="center"/>
    </xf>
    <xf numFmtId="177" fontId="20" fillId="0" borderId="0" xfId="0" applyNumberFormat="1" applyFont="1" applyBorder="1" applyAlignment="1">
      <alignment vertical="center"/>
    </xf>
    <xf numFmtId="178" fontId="20" fillId="0" borderId="0" xfId="0" applyNumberFormat="1" applyFont="1" applyBorder="1" applyAlignment="1">
      <alignment horizontal="right" vertical="center"/>
    </xf>
    <xf numFmtId="185" fontId="20" fillId="0" borderId="35" xfId="11" applyNumberFormat="1" applyFont="1" applyBorder="1" applyAlignment="1">
      <alignment vertical="center"/>
    </xf>
    <xf numFmtId="0" fontId="22" fillId="0" borderId="10" xfId="0" applyFont="1" applyFill="1" applyBorder="1" applyAlignment="1">
      <alignment vertical="center" textRotation="255"/>
    </xf>
    <xf numFmtId="0" fontId="22" fillId="0" borderId="25" xfId="0" applyFont="1" applyFill="1" applyBorder="1" applyAlignment="1">
      <alignment vertical="center" textRotation="255"/>
    </xf>
    <xf numFmtId="0" fontId="22" fillId="0" borderId="9" xfId="0" applyFont="1" applyFill="1" applyBorder="1" applyAlignment="1">
      <alignment vertical="center" textRotation="255"/>
    </xf>
    <xf numFmtId="0" fontId="22" fillId="0" borderId="24" xfId="0" applyFont="1" applyFill="1" applyBorder="1" applyAlignment="1">
      <alignment vertical="center" textRotation="255"/>
    </xf>
    <xf numFmtId="0" fontId="18" fillId="0" borderId="18" xfId="0" applyFont="1" applyBorder="1" applyAlignment="1">
      <alignment horizontal="distributed" vertical="center"/>
    </xf>
    <xf numFmtId="185" fontId="20" fillId="0" borderId="15" xfId="11" applyNumberFormat="1" applyFont="1" applyFill="1" applyBorder="1" applyAlignment="1">
      <alignment vertical="center"/>
    </xf>
    <xf numFmtId="177" fontId="20" fillId="0" borderId="20" xfId="0" applyNumberFormat="1" applyFont="1" applyFill="1" applyBorder="1" applyAlignment="1">
      <alignment vertical="center"/>
    </xf>
    <xf numFmtId="178" fontId="20" fillId="0" borderId="23" xfId="0" applyNumberFormat="1" applyFont="1" applyFill="1" applyBorder="1" applyAlignment="1">
      <alignment horizontal="right" vertical="center"/>
    </xf>
    <xf numFmtId="185" fontId="20" fillId="0" borderId="15" xfId="11" applyNumberFormat="1" applyFont="1" applyFill="1" applyBorder="1" applyAlignment="1">
      <alignment horizontal="right" vertical="center"/>
    </xf>
    <xf numFmtId="178" fontId="20" fillId="0" borderId="20" xfId="0" applyNumberFormat="1" applyFont="1" applyFill="1" applyBorder="1" applyAlignment="1">
      <alignment horizontal="right" vertical="center"/>
    </xf>
    <xf numFmtId="178" fontId="20" fillId="0" borderId="16" xfId="0" applyNumberFormat="1" applyFont="1" applyFill="1" applyBorder="1" applyAlignment="1">
      <alignment horizontal="right" vertical="center"/>
    </xf>
    <xf numFmtId="185" fontId="20" fillId="0" borderId="34" xfId="11" applyNumberFormat="1" applyFont="1" applyFill="1" applyBorder="1" applyAlignment="1">
      <alignment horizontal="right" vertical="center"/>
    </xf>
    <xf numFmtId="177" fontId="20" fillId="0" borderId="20" xfId="0" applyNumberFormat="1" applyFont="1" applyFill="1" applyBorder="1" applyAlignment="1">
      <alignment horizontal="right" vertical="center"/>
    </xf>
    <xf numFmtId="177" fontId="20" fillId="0" borderId="3" xfId="0" applyNumberFormat="1" applyFont="1" applyFill="1" applyBorder="1" applyAlignment="1">
      <alignment vertical="center"/>
    </xf>
    <xf numFmtId="178" fontId="20" fillId="0" borderId="19" xfId="0" applyNumberFormat="1" applyFont="1" applyFill="1" applyBorder="1" applyAlignment="1">
      <alignment horizontal="right" vertical="center"/>
    </xf>
    <xf numFmtId="185" fontId="20" fillId="0" borderId="35" xfId="11" applyNumberFormat="1" applyFont="1" applyFill="1" applyBorder="1" applyAlignment="1">
      <alignment vertical="center"/>
    </xf>
    <xf numFmtId="177" fontId="20" fillId="0" borderId="35" xfId="0" applyNumberFormat="1" applyFont="1" applyFill="1" applyBorder="1" applyAlignment="1">
      <alignment vertical="center"/>
    </xf>
    <xf numFmtId="185" fontId="20" fillId="0" borderId="8" xfId="11" applyNumberFormat="1" applyFont="1" applyFill="1" applyBorder="1" applyAlignment="1">
      <alignment horizontal="right" vertical="center"/>
    </xf>
    <xf numFmtId="177" fontId="20" fillId="0" borderId="3" xfId="0" applyNumberFormat="1" applyFont="1" applyFill="1" applyBorder="1" applyAlignment="1">
      <alignment horizontal="right" vertical="center"/>
    </xf>
    <xf numFmtId="177" fontId="20" fillId="0" borderId="27" xfId="0" applyNumberFormat="1" applyFont="1" applyFill="1" applyBorder="1" applyAlignment="1">
      <alignment horizontal="right" vertical="center"/>
    </xf>
    <xf numFmtId="49" fontId="20" fillId="0" borderId="13" xfId="11" applyNumberFormat="1" applyFont="1" applyFill="1" applyBorder="1" applyAlignment="1">
      <alignment horizontal="right" vertical="center"/>
    </xf>
    <xf numFmtId="0" fontId="20" fillId="0" borderId="25" xfId="0" applyFont="1" applyFill="1" applyBorder="1" applyAlignment="1">
      <alignment horizontal="right" vertical="center"/>
    </xf>
    <xf numFmtId="185" fontId="20" fillId="0" borderId="13" xfId="11" applyNumberFormat="1" applyFont="1" applyFill="1" applyBorder="1" applyAlignment="1">
      <alignment horizontal="right" vertical="center"/>
    </xf>
    <xf numFmtId="0" fontId="20" fillId="0" borderId="3" xfId="0" applyNumberFormat="1" applyFont="1" applyFill="1" applyBorder="1" applyAlignment="1">
      <alignment horizontal="right" vertical="center"/>
    </xf>
    <xf numFmtId="185" fontId="20" fillId="0" borderId="8" xfId="11" applyNumberFormat="1" applyFont="1" applyFill="1" applyBorder="1" applyAlignment="1">
      <alignment vertical="center"/>
    </xf>
    <xf numFmtId="177" fontId="20" fillId="0" borderId="22" xfId="0" applyNumberFormat="1" applyFont="1" applyFill="1" applyBorder="1" applyAlignment="1">
      <alignment vertical="center"/>
    </xf>
    <xf numFmtId="178" fontId="20" fillId="0" borderId="35" xfId="0" applyNumberFormat="1" applyFont="1" applyFill="1" applyBorder="1" applyAlignment="1">
      <alignment horizontal="right" vertical="center"/>
    </xf>
    <xf numFmtId="177" fontId="20" fillId="0" borderId="28" xfId="0" applyNumberFormat="1" applyFont="1" applyFill="1" applyBorder="1" applyAlignment="1">
      <alignment vertical="center"/>
    </xf>
    <xf numFmtId="181" fontId="20" fillId="0" borderId="13" xfId="11" applyNumberFormat="1" applyFont="1" applyFill="1" applyBorder="1" applyAlignment="1">
      <alignment vertical="center"/>
    </xf>
    <xf numFmtId="184" fontId="20" fillId="0" borderId="3" xfId="0" applyNumberFormat="1" applyFont="1" applyFill="1" applyBorder="1" applyAlignment="1">
      <alignment vertical="center"/>
    </xf>
    <xf numFmtId="185" fontId="20" fillId="0" borderId="9" xfId="11" applyNumberFormat="1" applyFont="1" applyFill="1" applyBorder="1" applyAlignment="1">
      <alignment vertical="center"/>
    </xf>
    <xf numFmtId="0" fontId="18" fillId="0" borderId="10" xfId="0" applyFont="1" applyFill="1" applyBorder="1" applyAlignment="1">
      <alignment vertical="center"/>
    </xf>
    <xf numFmtId="0" fontId="18" fillId="0" borderId="8" xfId="0" applyFont="1" applyFill="1" applyBorder="1" applyAlignment="1">
      <alignment vertical="center"/>
    </xf>
    <xf numFmtId="0" fontId="18" fillId="0" borderId="0" xfId="0" applyFont="1" applyFill="1" applyBorder="1" applyAlignment="1">
      <alignment vertical="center"/>
    </xf>
    <xf numFmtId="0" fontId="18" fillId="0" borderId="9" xfId="0" applyFont="1" applyFill="1" applyBorder="1" applyAlignment="1">
      <alignment vertical="center"/>
    </xf>
    <xf numFmtId="0" fontId="18" fillId="0" borderId="7" xfId="0" applyFont="1" applyFill="1" applyBorder="1" applyAlignment="1">
      <alignment vertical="center"/>
    </xf>
    <xf numFmtId="0" fontId="18" fillId="0" borderId="26" xfId="0" applyFont="1" applyBorder="1" applyAlignment="1">
      <alignment horizontal="center" vertical="center" textRotation="255"/>
    </xf>
    <xf numFmtId="0" fontId="18" fillId="0" borderId="27" xfId="0" applyFont="1" applyBorder="1" applyAlignment="1">
      <alignment horizontal="center" vertical="center" textRotation="255"/>
    </xf>
    <xf numFmtId="0" fontId="18" fillId="0" borderId="28" xfId="0" applyFont="1" applyBorder="1" applyAlignment="1">
      <alignment horizontal="center" vertical="center" textRotation="255"/>
    </xf>
    <xf numFmtId="0" fontId="18" fillId="0" borderId="2" xfId="0" applyFont="1" applyBorder="1" applyAlignment="1">
      <alignment horizontal="distributed" vertical="center"/>
    </xf>
    <xf numFmtId="0" fontId="18" fillId="0" borderId="13" xfId="0" applyFont="1" applyBorder="1" applyAlignment="1">
      <alignment horizontal="center" vertical="center"/>
    </xf>
    <xf numFmtId="0" fontId="18" fillId="0" borderId="2" xfId="0" applyFont="1" applyBorder="1" applyAlignment="1">
      <alignment horizontal="center" vertical="center"/>
    </xf>
    <xf numFmtId="0" fontId="18" fillId="0" borderId="17" xfId="0" applyFont="1" applyBorder="1" applyAlignment="1">
      <alignment horizontal="center" vertical="center"/>
    </xf>
    <xf numFmtId="0" fontId="18" fillId="0" borderId="10" xfId="0" applyFont="1" applyBorder="1" applyAlignment="1">
      <alignment horizontal="center" vertical="center"/>
    </xf>
    <xf numFmtId="0" fontId="18" fillId="0" borderId="14" xfId="0" applyFont="1" applyBorder="1" applyAlignment="1">
      <alignment horizontal="center" vertical="center"/>
    </xf>
    <xf numFmtId="0" fontId="18" fillId="0" borderId="25" xfId="0" applyFont="1" applyBorder="1" applyAlignment="1">
      <alignment horizontal="center" vertical="center"/>
    </xf>
    <xf numFmtId="0" fontId="18" fillId="0" borderId="9" xfId="0" applyFont="1" applyBorder="1" applyAlignment="1">
      <alignment horizontal="center" vertical="center"/>
    </xf>
    <xf numFmtId="0" fontId="18" fillId="0" borderId="7" xfId="0" applyFont="1" applyBorder="1" applyAlignment="1">
      <alignment horizontal="center" vertical="center"/>
    </xf>
    <xf numFmtId="0" fontId="18" fillId="0" borderId="24" xfId="0" applyFont="1" applyBorder="1" applyAlignment="1">
      <alignment horizontal="center" vertical="center"/>
    </xf>
    <xf numFmtId="0" fontId="18" fillId="0" borderId="10" xfId="0" applyFont="1" applyFill="1" applyBorder="1" applyAlignment="1">
      <alignment horizontal="center" vertical="center" textRotation="255"/>
    </xf>
    <xf numFmtId="0" fontId="18" fillId="0" borderId="25" xfId="0" applyFont="1" applyFill="1" applyBorder="1" applyAlignment="1">
      <alignment horizontal="center" vertical="center" textRotation="255"/>
    </xf>
    <xf numFmtId="0" fontId="18" fillId="0" borderId="8" xfId="0" applyFont="1" applyFill="1" applyBorder="1" applyAlignment="1">
      <alignment horizontal="center" vertical="center" textRotation="255"/>
    </xf>
    <xf numFmtId="0" fontId="18" fillId="0" borderId="23" xfId="0" applyFont="1" applyFill="1" applyBorder="1" applyAlignment="1">
      <alignment horizontal="center" vertical="center" textRotation="255"/>
    </xf>
    <xf numFmtId="0" fontId="18" fillId="0" borderId="2" xfId="0" applyFont="1" applyFill="1" applyBorder="1" applyAlignment="1">
      <alignment horizontal="distributed" vertical="center"/>
    </xf>
    <xf numFmtId="0" fontId="22" fillId="0" borderId="10" xfId="0" applyFont="1" applyFill="1" applyBorder="1" applyAlignment="1">
      <alignment horizontal="center" vertical="center" textRotation="255"/>
    </xf>
    <xf numFmtId="0" fontId="22" fillId="0" borderId="25" xfId="0" applyFont="1" applyFill="1" applyBorder="1" applyAlignment="1">
      <alignment horizontal="center" vertical="center" textRotation="255"/>
    </xf>
    <xf numFmtId="0" fontId="18" fillId="0" borderId="14" xfId="0" applyFont="1" applyFill="1" applyBorder="1" applyAlignment="1">
      <alignment horizontal="distributed" vertical="center"/>
    </xf>
    <xf numFmtId="0" fontId="0" fillId="0" borderId="14" xfId="0" applyBorder="1" applyAlignment="1">
      <alignment horizontal="distributed" vertical="center"/>
    </xf>
    <xf numFmtId="0" fontId="19" fillId="0" borderId="10" xfId="0" applyFont="1" applyFill="1" applyBorder="1" applyAlignment="1">
      <alignment horizontal="center" vertical="center" textRotation="255"/>
    </xf>
    <xf numFmtId="0" fontId="19" fillId="0" borderId="25" xfId="0" applyFont="1" applyFill="1" applyBorder="1" applyAlignment="1">
      <alignment horizontal="center" vertical="center" textRotation="255"/>
    </xf>
    <xf numFmtId="0" fontId="19" fillId="0" borderId="8" xfId="0" applyFont="1" applyFill="1" applyBorder="1" applyAlignment="1">
      <alignment horizontal="center" vertical="center" textRotation="255"/>
    </xf>
    <xf numFmtId="0" fontId="19" fillId="0" borderId="23" xfId="0" applyFont="1" applyFill="1" applyBorder="1" applyAlignment="1">
      <alignment horizontal="center" vertical="center" textRotation="255"/>
    </xf>
    <xf numFmtId="0" fontId="19" fillId="0" borderId="9" xfId="0" applyFont="1" applyFill="1" applyBorder="1" applyAlignment="1">
      <alignment horizontal="center" vertical="center" textRotation="255"/>
    </xf>
    <xf numFmtId="0" fontId="19" fillId="0" borderId="24" xfId="0" applyFont="1" applyFill="1" applyBorder="1" applyAlignment="1">
      <alignment horizontal="center" vertical="center" textRotation="255"/>
    </xf>
    <xf numFmtId="0" fontId="18" fillId="0" borderId="10" xfId="0" applyFont="1" applyBorder="1" applyAlignment="1">
      <alignment horizontal="center" vertical="center" textRotation="255"/>
    </xf>
    <xf numFmtId="0" fontId="18" fillId="0" borderId="25" xfId="0" applyFont="1" applyBorder="1" applyAlignment="1">
      <alignment horizontal="center" vertical="center" textRotation="255"/>
    </xf>
    <xf numFmtId="0" fontId="18" fillId="0" borderId="8" xfId="0" applyFont="1" applyBorder="1" applyAlignment="1">
      <alignment horizontal="center" vertical="center" textRotation="255"/>
    </xf>
    <xf numFmtId="0" fontId="18" fillId="0" borderId="23" xfId="0" applyFont="1" applyBorder="1" applyAlignment="1">
      <alignment horizontal="center" vertical="center" textRotation="255"/>
    </xf>
    <xf numFmtId="0" fontId="18" fillId="0" borderId="9" xfId="0" applyFont="1" applyBorder="1" applyAlignment="1">
      <alignment horizontal="center" vertical="center" textRotation="255"/>
    </xf>
    <xf numFmtId="0" fontId="18" fillId="0" borderId="24" xfId="0" applyFont="1" applyBorder="1" applyAlignment="1">
      <alignment horizontal="center" vertical="center" textRotation="255"/>
    </xf>
    <xf numFmtId="0" fontId="21" fillId="0" borderId="0" xfId="0" applyFont="1" applyAlignment="1">
      <alignment horizontal="center" vertical="center"/>
    </xf>
    <xf numFmtId="0" fontId="18" fillId="0" borderId="7" xfId="0" applyFont="1" applyBorder="1" applyAlignment="1">
      <alignment horizontal="right"/>
    </xf>
    <xf numFmtId="0" fontId="18" fillId="0" borderId="7" xfId="0" applyFont="1" applyBorder="1" applyAlignment="1">
      <alignment horizontal="right" vertical="center"/>
    </xf>
    <xf numFmtId="0" fontId="18" fillId="0" borderId="0" xfId="0" applyFont="1" applyBorder="1" applyAlignment="1">
      <alignment horizontal="right"/>
    </xf>
    <xf numFmtId="0" fontId="18" fillId="0" borderId="0" xfId="0" applyFont="1" applyBorder="1" applyAlignment="1">
      <alignment horizontal="right" vertical="center"/>
    </xf>
    <xf numFmtId="0" fontId="19" fillId="0" borderId="13" xfId="0" applyFont="1" applyBorder="1" applyAlignment="1">
      <alignment horizontal="center" vertical="center"/>
    </xf>
    <xf numFmtId="0" fontId="19" fillId="0" borderId="2" xfId="0" applyFont="1" applyBorder="1" applyAlignment="1">
      <alignment horizontal="center" vertical="center"/>
    </xf>
    <xf numFmtId="0" fontId="19" fillId="0" borderId="17"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4" xfId="0" applyFont="1" applyBorder="1" applyAlignment="1">
      <alignment horizontal="center" vertical="center"/>
    </xf>
    <xf numFmtId="185" fontId="18" fillId="0" borderId="13" xfId="15" applyNumberFormat="1" applyFont="1" applyBorder="1" applyAlignment="1">
      <alignment horizontal="center" vertical="center"/>
    </xf>
    <xf numFmtId="185" fontId="18" fillId="0" borderId="2" xfId="15" applyNumberFormat="1" applyFont="1" applyBorder="1" applyAlignment="1">
      <alignment horizontal="center" vertical="center"/>
    </xf>
    <xf numFmtId="185" fontId="18" fillId="0" borderId="17" xfId="15" applyNumberFormat="1" applyFont="1" applyBorder="1" applyAlignment="1">
      <alignment horizontal="center" vertical="center"/>
    </xf>
    <xf numFmtId="0" fontId="18" fillId="0" borderId="9" xfId="0" applyFont="1" applyFill="1" applyBorder="1" applyAlignment="1">
      <alignment horizontal="center" vertical="center" textRotation="255"/>
    </xf>
    <xf numFmtId="0" fontId="18" fillId="0" borderId="24" xfId="0" applyFont="1" applyFill="1" applyBorder="1" applyAlignment="1">
      <alignment horizontal="center" vertical="center" textRotation="255"/>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4" xfId="0" applyFont="1" applyBorder="1" applyAlignment="1">
      <alignment horizontal="center" vertical="center"/>
    </xf>
  </cellXfs>
  <cellStyles count="20">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subhead" xfId="9" xr:uid="{00000000-0005-0000-0000-000008000000}"/>
    <cellStyle name="パーセント 2" xfId="16" xr:uid="{00000000-0005-0000-0000-000009000000}"/>
    <cellStyle name="パーセント 3" xfId="18" xr:uid="{00000000-0005-0000-0000-00000A000000}"/>
    <cellStyle name="型番" xfId="10" xr:uid="{00000000-0005-0000-0000-00000B000000}"/>
    <cellStyle name="桁区切り" xfId="11" builtinId="6"/>
    <cellStyle name="桁区切り 2" xfId="13" xr:uid="{00000000-0005-0000-0000-00000D000000}"/>
    <cellStyle name="桁区切り 3" xfId="14" xr:uid="{00000000-0005-0000-0000-00000E000000}"/>
    <cellStyle name="桁区切り 4" xfId="15" xr:uid="{00000000-0005-0000-0000-00000F000000}"/>
    <cellStyle name="桁区切り 5" xfId="17" xr:uid="{00000000-0005-0000-0000-000010000000}"/>
    <cellStyle name="桁区切り 6" xfId="19" xr:uid="{00000000-0005-0000-0000-000011000000}"/>
    <cellStyle name="標準" xfId="0" builtinId="0"/>
    <cellStyle name="標準_建退共運用" xfId="12" xr:uid="{00000000-0005-0000-0000-000013000000}"/>
  </cellStyles>
  <dxfs count="0"/>
  <tableStyles count="0" defaultTableStyle="TableStyleMedium9" defaultPivotStyle="PivotStyleLight16"/>
  <colors>
    <mruColors>
      <color rgb="FFFFFF99"/>
      <color rgb="FF0000FF"/>
      <color rgb="FF00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iksrv01\&#20840;&#20307;&#20849;&#26377;\&#12505;&#12531;&#12481;&#12510;&#12540;&#12463;\&#26032;_&#65314;&#65325;&#25351;&#25968;(H14&#24180;&#2423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8165;&#36864;&#20849;&#65296;&#65298;\&#65297;&#65300;&#26989;&#21209;&#38306;&#20418;\WINDOWS\&#65411;&#65438;&#65405;&#65400;&#65412;&#65391;&#65420;&#65439;\&#24180;&#22577;&#24179;&#25104;12&#24180;&#24230;\&#24180;&#22577;&#12487;&#12540;&#12479;&#12505;&#12540;&#1247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BM"/>
      <sheetName val="INDEX"/>
      <sheetName val="収益率"/>
      <sheetName val="data-source"/>
      <sheetName val="ﾏﾆｭｱﾙ"/>
    </sheetNames>
    <sheetDataSet>
      <sheetData sheetId="0"/>
      <sheetData sheetId="1">
        <row r="4">
          <cell r="B4" t="str">
            <v>資産</v>
          </cell>
          <cell r="C4" t="str">
            <v>国内株式</v>
          </cell>
          <cell r="D4" t="str">
            <v>国内債券</v>
          </cell>
          <cell r="E4" t="str">
            <v>転換社債</v>
          </cell>
          <cell r="I4" t="str">
            <v>外国株式</v>
          </cell>
          <cell r="L4" t="str">
            <v>外国債券</v>
          </cell>
          <cell r="M4" t="str">
            <v>預金等</v>
          </cell>
        </row>
        <row r="5">
          <cell r="B5" t="str">
            <v>ベンチマーク</v>
          </cell>
          <cell r="C5" t="str">
            <v>東証配当込TOPIX</v>
          </cell>
          <cell r="D5" t="str">
            <v>NOMURA-BPI</v>
          </cell>
          <cell r="E5" t="str">
            <v>日興CBPI</v>
          </cell>
          <cell r="I5" t="str">
            <v>MSCI(配当込)</v>
          </cell>
          <cell r="J5" t="str">
            <v>WM社\-$</v>
          </cell>
          <cell r="K5" t="str">
            <v>MSCI(配当除)</v>
          </cell>
          <cell r="L5" t="str">
            <v>SBWBI(\)</v>
          </cell>
          <cell r="M5" t="str">
            <v>有担ｺｰﾙ</v>
          </cell>
        </row>
        <row r="6">
          <cell r="B6" t="str">
            <v>基準日</v>
          </cell>
          <cell r="C6" t="str">
            <v>daily</v>
          </cell>
          <cell r="D6" t="str">
            <v>daily</v>
          </cell>
          <cell r="E6" t="str">
            <v>採用指数</v>
          </cell>
          <cell r="F6" t="str">
            <v>monthly(確報)</v>
          </cell>
          <cell r="G6" t="str">
            <v>monthly(速報)</v>
          </cell>
          <cell r="H6" t="str">
            <v>daily(速報)</v>
          </cell>
          <cell r="I6" t="str">
            <v>monthly(*)$ﾍﾞｰｽ</v>
          </cell>
          <cell r="J6" t="str">
            <v>daily</v>
          </cell>
          <cell r="K6" t="str">
            <v>daily</v>
          </cell>
          <cell r="L6" t="str">
            <v>daily</v>
          </cell>
          <cell r="M6" t="str">
            <v>月中平均年率</v>
          </cell>
        </row>
        <row r="7">
          <cell r="B7">
            <v>33694</v>
          </cell>
          <cell r="C7">
            <v>1451.92</v>
          </cell>
          <cell r="D7">
            <v>172.101</v>
          </cell>
          <cell r="E7">
            <v>313.20999999999998</v>
          </cell>
          <cell r="I7">
            <v>1041.4680000000001</v>
          </cell>
          <cell r="J7">
            <v>133.19999999999999</v>
          </cell>
          <cell r="L7">
            <v>126.53</v>
          </cell>
          <cell r="M7">
            <v>5.5786290322580652E-2</v>
          </cell>
        </row>
        <row r="8">
          <cell r="B8">
            <v>33724</v>
          </cell>
          <cell r="C8">
            <v>1348.53</v>
          </cell>
          <cell r="D8">
            <v>171.79400000000001</v>
          </cell>
          <cell r="E8">
            <v>312.18</v>
          </cell>
          <cell r="I8">
            <v>1081.5429999999999</v>
          </cell>
          <cell r="J8">
            <v>133.43</v>
          </cell>
          <cell r="L8">
            <v>128.22999999999999</v>
          </cell>
          <cell r="M8">
            <v>4.6833333333333345E-2</v>
          </cell>
        </row>
        <row r="9">
          <cell r="B9">
            <v>33755</v>
          </cell>
          <cell r="C9">
            <v>1408.89</v>
          </cell>
          <cell r="D9">
            <v>173.09800000000001</v>
          </cell>
          <cell r="E9">
            <v>312.79000000000002</v>
          </cell>
          <cell r="I9">
            <v>1112.0899999999999</v>
          </cell>
          <cell r="J9">
            <v>127.78</v>
          </cell>
          <cell r="L9">
            <v>126.14</v>
          </cell>
          <cell r="M9">
            <v>4.6774193548387091E-2</v>
          </cell>
        </row>
        <row r="10">
          <cell r="B10">
            <v>33785</v>
          </cell>
          <cell r="C10">
            <v>1265.92</v>
          </cell>
          <cell r="D10">
            <v>175.21</v>
          </cell>
          <cell r="E10">
            <v>308.60000000000002</v>
          </cell>
          <cell r="I10">
            <v>1094.752</v>
          </cell>
          <cell r="J10">
            <v>126.05</v>
          </cell>
          <cell r="L10">
            <v>127.6</v>
          </cell>
          <cell r="M10">
            <v>4.6864583333333328E-2</v>
          </cell>
        </row>
        <row r="11">
          <cell r="B11">
            <v>33816</v>
          </cell>
          <cell r="C11">
            <v>1248.6199999999999</v>
          </cell>
          <cell r="D11">
            <v>178.71899999999999</v>
          </cell>
          <cell r="E11">
            <v>315.08999999999997</v>
          </cell>
          <cell r="I11">
            <v>1102.085</v>
          </cell>
          <cell r="J11">
            <v>127.25</v>
          </cell>
          <cell r="L11">
            <v>132.44999999999999</v>
          </cell>
          <cell r="M11">
            <v>4.4798387096774202E-2</v>
          </cell>
        </row>
        <row r="12">
          <cell r="B12">
            <v>33847</v>
          </cell>
          <cell r="C12">
            <v>1419.06</v>
          </cell>
          <cell r="D12">
            <v>180.041</v>
          </cell>
          <cell r="E12">
            <v>321.64</v>
          </cell>
          <cell r="I12">
            <v>1082.384</v>
          </cell>
          <cell r="J12">
            <v>123.1</v>
          </cell>
          <cell r="L12">
            <v>131.11000000000001</v>
          </cell>
          <cell r="M12">
            <v>3.9627016129032251E-2</v>
          </cell>
        </row>
        <row r="13">
          <cell r="B13">
            <v>33877</v>
          </cell>
          <cell r="C13">
            <v>1346.83</v>
          </cell>
          <cell r="D13">
            <v>181.96</v>
          </cell>
          <cell r="E13">
            <v>325.43</v>
          </cell>
          <cell r="I13">
            <v>1077.9939999999999</v>
          </cell>
          <cell r="J13">
            <v>119.9</v>
          </cell>
          <cell r="L13">
            <v>128.9</v>
          </cell>
          <cell r="M13">
            <v>4.0989583333333329E-2</v>
          </cell>
        </row>
        <row r="14">
          <cell r="B14">
            <v>33908</v>
          </cell>
          <cell r="C14">
            <v>1314.3</v>
          </cell>
          <cell r="D14">
            <v>183.35599999999999</v>
          </cell>
          <cell r="E14">
            <v>331.14</v>
          </cell>
          <cell r="I14">
            <v>1055.8040000000001</v>
          </cell>
          <cell r="J14">
            <v>123.35</v>
          </cell>
          <cell r="L14">
            <v>128.07</v>
          </cell>
          <cell r="M14">
            <v>4.0141129032258069E-2</v>
          </cell>
        </row>
        <row r="15">
          <cell r="B15">
            <v>33938</v>
          </cell>
          <cell r="C15">
            <v>1360.07</v>
          </cell>
          <cell r="D15">
            <v>184.54</v>
          </cell>
          <cell r="E15">
            <v>334.92</v>
          </cell>
          <cell r="I15">
            <v>1072.2260000000001</v>
          </cell>
          <cell r="J15">
            <v>124.675</v>
          </cell>
          <cell r="L15">
            <v>126.76</v>
          </cell>
          <cell r="M15">
            <v>3.8793583333333319E-2</v>
          </cell>
        </row>
        <row r="16">
          <cell r="B16">
            <v>33969</v>
          </cell>
          <cell r="C16">
            <v>1344.53</v>
          </cell>
          <cell r="D16">
            <v>185.63900000000001</v>
          </cell>
          <cell r="E16">
            <v>335.24</v>
          </cell>
          <cell r="I16">
            <v>1088.9880000000001</v>
          </cell>
          <cell r="J16">
            <v>124.79</v>
          </cell>
          <cell r="L16">
            <v>128.16999999999999</v>
          </cell>
          <cell r="M16">
            <v>3.824596774193547E-2</v>
          </cell>
        </row>
        <row r="17">
          <cell r="B17">
            <v>34000</v>
          </cell>
          <cell r="C17">
            <v>1335.6</v>
          </cell>
          <cell r="D17">
            <v>187.85400000000001</v>
          </cell>
          <cell r="E17">
            <v>339.27</v>
          </cell>
          <cell r="I17">
            <v>1095.117</v>
          </cell>
          <cell r="J17">
            <v>124.715</v>
          </cell>
          <cell r="L17">
            <v>130.58000000000001</v>
          </cell>
          <cell r="M17">
            <v>3.8346774193548379E-2</v>
          </cell>
        </row>
        <row r="18">
          <cell r="B18">
            <v>34028</v>
          </cell>
          <cell r="C18">
            <v>1320.77</v>
          </cell>
          <cell r="D18">
            <v>191.477</v>
          </cell>
          <cell r="E18">
            <v>344.83</v>
          </cell>
          <cell r="I18">
            <v>1114.624</v>
          </cell>
          <cell r="J18">
            <v>118.02500000000001</v>
          </cell>
          <cell r="L18">
            <v>124.42</v>
          </cell>
          <cell r="M18">
            <v>3.1729910714285707E-2</v>
          </cell>
        </row>
        <row r="19">
          <cell r="B19">
            <v>34059</v>
          </cell>
          <cell r="C19">
            <v>1479.23</v>
          </cell>
          <cell r="D19">
            <v>189.11</v>
          </cell>
          <cell r="E19">
            <v>347.82</v>
          </cell>
          <cell r="I19">
            <v>1150.3019999999999</v>
          </cell>
          <cell r="J19">
            <v>114.925</v>
          </cell>
          <cell r="L19">
            <v>122.93</v>
          </cell>
          <cell r="M19">
            <v>3.1229838709677424E-2</v>
          </cell>
        </row>
        <row r="20">
          <cell r="B20">
            <v>34089</v>
          </cell>
          <cell r="C20">
            <v>1674.43</v>
          </cell>
          <cell r="D20">
            <v>189.108</v>
          </cell>
          <cell r="E20">
            <v>363.93</v>
          </cell>
          <cell r="I20">
            <v>1150.9739999999999</v>
          </cell>
          <cell r="J20">
            <v>110.94499999999999</v>
          </cell>
          <cell r="L20">
            <v>121.05</v>
          </cell>
          <cell r="M20">
            <v>3.1145833333333327E-2</v>
          </cell>
        </row>
        <row r="21">
          <cell r="B21">
            <v>34120</v>
          </cell>
          <cell r="C21">
            <v>1690.85</v>
          </cell>
          <cell r="D21">
            <v>189.24600000000001</v>
          </cell>
          <cell r="E21">
            <v>368.48</v>
          </cell>
          <cell r="I21">
            <v>1175.607</v>
          </cell>
          <cell r="J21">
            <v>107.13</v>
          </cell>
          <cell r="L21">
            <v>117.39</v>
          </cell>
          <cell r="M21">
            <v>3.1532258064516136E-2</v>
          </cell>
        </row>
        <row r="22">
          <cell r="B22">
            <v>34150</v>
          </cell>
          <cell r="C22">
            <v>1633.09</v>
          </cell>
          <cell r="D22">
            <v>191.87200000000001</v>
          </cell>
          <cell r="E22">
            <v>364.08</v>
          </cell>
          <cell r="I22">
            <v>1168.578</v>
          </cell>
          <cell r="J22">
            <v>105.645</v>
          </cell>
          <cell r="L22">
            <v>116.3</v>
          </cell>
          <cell r="M22">
            <v>3.1427083333333335E-2</v>
          </cell>
        </row>
        <row r="23">
          <cell r="B23">
            <v>34181</v>
          </cell>
          <cell r="C23">
            <v>1715.46</v>
          </cell>
          <cell r="D23">
            <v>194.21299999999999</v>
          </cell>
          <cell r="E23">
            <v>366.1</v>
          </cell>
          <cell r="I23">
            <v>1172.623</v>
          </cell>
          <cell r="J23">
            <v>104.595</v>
          </cell>
          <cell r="L23">
            <v>114.09</v>
          </cell>
          <cell r="M23">
            <v>3.1985887096774197E-2</v>
          </cell>
        </row>
        <row r="24">
          <cell r="B24">
            <v>34212</v>
          </cell>
          <cell r="C24">
            <v>1749.93</v>
          </cell>
          <cell r="D24">
            <v>196.68700000000001</v>
          </cell>
          <cell r="E24">
            <v>371</v>
          </cell>
          <cell r="I24">
            <v>1238.7070000000001</v>
          </cell>
          <cell r="J24">
            <v>104.7</v>
          </cell>
          <cell r="L24">
            <v>117.2</v>
          </cell>
          <cell r="M24">
            <v>3.0723951612903238E-2</v>
          </cell>
        </row>
        <row r="25">
          <cell r="B25">
            <v>34242</v>
          </cell>
          <cell r="C25">
            <v>1685.1</v>
          </cell>
          <cell r="D25">
            <v>200.124</v>
          </cell>
          <cell r="E25">
            <v>378.59</v>
          </cell>
          <cell r="I25">
            <v>1230.9849999999999</v>
          </cell>
          <cell r="J25">
            <v>105.765</v>
          </cell>
          <cell r="L25">
            <v>120.15</v>
          </cell>
          <cell r="M25">
            <v>2.7916666666666676E-2</v>
          </cell>
        </row>
        <row r="26">
          <cell r="B26">
            <v>34273</v>
          </cell>
          <cell r="C26">
            <v>1689.64</v>
          </cell>
          <cell r="D26">
            <v>202.87100000000001</v>
          </cell>
          <cell r="E26">
            <v>382.2</v>
          </cell>
          <cell r="I26">
            <v>1280.8900000000001</v>
          </cell>
          <cell r="J26">
            <v>108.3</v>
          </cell>
          <cell r="L26">
            <v>122.85</v>
          </cell>
          <cell r="M26">
            <v>2.6239919354838714E-2</v>
          </cell>
        </row>
        <row r="27">
          <cell r="B27">
            <v>34303</v>
          </cell>
          <cell r="C27">
            <v>1423.9</v>
          </cell>
          <cell r="D27">
            <v>206.84100000000001</v>
          </cell>
          <cell r="E27">
            <v>375.25</v>
          </cell>
          <cell r="I27">
            <v>1262.059</v>
          </cell>
          <cell r="J27">
            <v>109.035</v>
          </cell>
          <cell r="L27">
            <v>121.83</v>
          </cell>
          <cell r="M27">
            <v>2.4343750000000004E-2</v>
          </cell>
        </row>
        <row r="28">
          <cell r="B28">
            <v>34334</v>
          </cell>
          <cell r="C28">
            <v>1492.09</v>
          </cell>
          <cell r="D28">
            <v>208.846</v>
          </cell>
          <cell r="E28">
            <v>378.7</v>
          </cell>
          <cell r="I28">
            <v>1330.8820000000001</v>
          </cell>
          <cell r="J28">
            <v>111.605</v>
          </cell>
          <cell r="L28">
            <v>126.52</v>
          </cell>
          <cell r="M28">
            <v>2.377016129032259E-2</v>
          </cell>
        </row>
        <row r="29">
          <cell r="B29">
            <v>34365</v>
          </cell>
          <cell r="C29">
            <v>1689.06</v>
          </cell>
          <cell r="D29">
            <v>203.43299999999999</v>
          </cell>
          <cell r="E29">
            <v>386.32</v>
          </cell>
          <cell r="I29">
            <v>1379.0340000000001</v>
          </cell>
          <cell r="J29">
            <v>109.005</v>
          </cell>
          <cell r="L29">
            <v>125.08</v>
          </cell>
          <cell r="M29">
            <v>2.2762096774193549E-2</v>
          </cell>
        </row>
        <row r="30">
          <cell r="B30">
            <v>34393</v>
          </cell>
          <cell r="C30">
            <v>1691.9</v>
          </cell>
          <cell r="D30">
            <v>201.97800000000001</v>
          </cell>
          <cell r="E30">
            <v>388.13</v>
          </cell>
          <cell r="I30">
            <v>1333</v>
          </cell>
          <cell r="J30">
            <v>104.15</v>
          </cell>
          <cell r="L30">
            <v>117.59</v>
          </cell>
          <cell r="M30">
            <v>2.1674107142857137E-2</v>
          </cell>
        </row>
        <row r="31">
          <cell r="B31">
            <v>34424</v>
          </cell>
          <cell r="C31">
            <v>1626.84</v>
          </cell>
          <cell r="D31">
            <v>203.285</v>
          </cell>
          <cell r="E31">
            <v>382.87</v>
          </cell>
          <cell r="I31">
            <v>1275.617</v>
          </cell>
          <cell r="J31">
            <v>102.75</v>
          </cell>
          <cell r="L31">
            <v>115.27</v>
          </cell>
          <cell r="M31">
            <v>2.1169354838709679E-2</v>
          </cell>
        </row>
        <row r="32">
          <cell r="B32">
            <v>34454</v>
          </cell>
          <cell r="C32">
            <v>1668.64</v>
          </cell>
          <cell r="D32">
            <v>203.53</v>
          </cell>
          <cell r="E32">
            <v>384.67</v>
          </cell>
          <cell r="I32">
            <v>1309.4780000000001</v>
          </cell>
          <cell r="J32">
            <v>101.485</v>
          </cell>
          <cell r="L32">
            <v>113.65</v>
          </cell>
          <cell r="M32">
            <v>2.1208333333333339E-2</v>
          </cell>
        </row>
        <row r="33">
          <cell r="B33">
            <v>34485</v>
          </cell>
          <cell r="C33">
            <v>1751.11</v>
          </cell>
          <cell r="D33">
            <v>205.93</v>
          </cell>
          <cell r="E33">
            <v>391.14</v>
          </cell>
          <cell r="I33">
            <v>1303.1110000000001</v>
          </cell>
          <cell r="J33">
            <v>104.655</v>
          </cell>
          <cell r="L33">
            <v>116.42</v>
          </cell>
          <cell r="M33">
            <v>2.0453629032258072E-2</v>
          </cell>
        </row>
        <row r="34">
          <cell r="B34">
            <v>34515</v>
          </cell>
          <cell r="C34">
            <v>1742.01</v>
          </cell>
          <cell r="D34">
            <v>203.113</v>
          </cell>
          <cell r="E34">
            <v>392.61</v>
          </cell>
          <cell r="I34">
            <v>1272.2170000000001</v>
          </cell>
          <cell r="J34">
            <v>98.644999999999996</v>
          </cell>
          <cell r="L34">
            <v>110.6</v>
          </cell>
          <cell r="M34">
            <v>1.9979166666666666E-2</v>
          </cell>
        </row>
        <row r="35">
          <cell r="B35">
            <v>34546</v>
          </cell>
          <cell r="C35">
            <v>1704.67</v>
          </cell>
          <cell r="D35">
            <v>203.15700000000001</v>
          </cell>
          <cell r="E35">
            <v>390.96</v>
          </cell>
          <cell r="I35">
            <v>1327.0930000000001</v>
          </cell>
          <cell r="J35">
            <v>100.175</v>
          </cell>
          <cell r="L35">
            <v>113.91</v>
          </cell>
          <cell r="M35">
            <v>2.033266129032258E-2</v>
          </cell>
        </row>
        <row r="36">
          <cell r="B36">
            <v>34577</v>
          </cell>
          <cell r="C36">
            <v>1707.95</v>
          </cell>
          <cell r="D36">
            <v>200.983</v>
          </cell>
          <cell r="E36">
            <v>385.9</v>
          </cell>
          <cell r="I36">
            <v>1379.769</v>
          </cell>
          <cell r="J36">
            <v>100.175</v>
          </cell>
          <cell r="L36">
            <v>113.76</v>
          </cell>
          <cell r="M36">
            <v>2.0665322580645171E-2</v>
          </cell>
        </row>
        <row r="37">
          <cell r="B37">
            <v>34607</v>
          </cell>
          <cell r="C37">
            <v>1646.11</v>
          </cell>
          <cell r="D37">
            <v>203.346</v>
          </cell>
          <cell r="E37">
            <v>377.58</v>
          </cell>
          <cell r="I37">
            <v>1342.933</v>
          </cell>
          <cell r="J37">
            <v>98.97</v>
          </cell>
          <cell r="L37">
            <v>112.68</v>
          </cell>
          <cell r="M37">
            <v>2.1229166666666667E-2</v>
          </cell>
        </row>
        <row r="38">
          <cell r="B38">
            <v>34638</v>
          </cell>
          <cell r="C38">
            <v>1654.26</v>
          </cell>
          <cell r="D38">
            <v>202.92500000000001</v>
          </cell>
          <cell r="E38">
            <v>378.59</v>
          </cell>
          <cell r="I38">
            <v>1381.9469999999999</v>
          </cell>
          <cell r="J38">
            <v>96.95</v>
          </cell>
          <cell r="L38">
            <v>112.11</v>
          </cell>
          <cell r="M38">
            <v>2.2600806451612901E-2</v>
          </cell>
        </row>
        <row r="39">
          <cell r="B39">
            <v>34668</v>
          </cell>
          <cell r="C39">
            <v>1587.27</v>
          </cell>
          <cell r="D39">
            <v>204.357</v>
          </cell>
          <cell r="E39">
            <v>372.84</v>
          </cell>
          <cell r="I39">
            <v>1326.049</v>
          </cell>
          <cell r="J39">
            <v>98.95</v>
          </cell>
          <cell r="L39">
            <v>112.83</v>
          </cell>
          <cell r="M39">
            <v>2.1977416666666662E-2</v>
          </cell>
        </row>
        <row r="40">
          <cell r="B40">
            <v>34699</v>
          </cell>
          <cell r="C40">
            <v>1628.09</v>
          </cell>
          <cell r="D40">
            <v>206.036</v>
          </cell>
          <cell r="E40">
            <v>375.04</v>
          </cell>
          <cell r="I40">
            <v>1338.248</v>
          </cell>
          <cell r="J40">
            <v>99.77</v>
          </cell>
          <cell r="L40">
            <v>114.15</v>
          </cell>
          <cell r="M40">
            <v>2.2247983870967748E-2</v>
          </cell>
        </row>
        <row r="41">
          <cell r="B41">
            <v>34730</v>
          </cell>
          <cell r="C41">
            <v>1528.72</v>
          </cell>
          <cell r="D41">
            <v>206.786</v>
          </cell>
          <cell r="E41">
            <v>367.35</v>
          </cell>
          <cell r="I41">
            <v>1341.0309999999999</v>
          </cell>
          <cell r="J41">
            <v>98.95</v>
          </cell>
          <cell r="L41">
            <v>115.88</v>
          </cell>
          <cell r="M41">
            <v>2.1925403258064514E-2</v>
          </cell>
        </row>
        <row r="42">
          <cell r="B42">
            <v>34758</v>
          </cell>
          <cell r="C42">
            <v>1408.4</v>
          </cell>
          <cell r="D42">
            <v>209.52699999999999</v>
          </cell>
          <cell r="E42">
            <v>362.94</v>
          </cell>
          <cell r="I42">
            <v>1391.7840000000001</v>
          </cell>
          <cell r="J42">
            <v>96.7</v>
          </cell>
          <cell r="L42">
            <v>115.76</v>
          </cell>
          <cell r="M42">
            <v>2.1562499999999998E-2</v>
          </cell>
        </row>
        <row r="43">
          <cell r="B43">
            <v>34789</v>
          </cell>
          <cell r="C43">
            <v>1372.75</v>
          </cell>
          <cell r="D43">
            <v>216.98099999999999</v>
          </cell>
          <cell r="E43">
            <v>371.48</v>
          </cell>
          <cell r="I43">
            <v>1438.5940000000001</v>
          </cell>
          <cell r="J43">
            <v>86.4</v>
          </cell>
          <cell r="L43">
            <v>106.75</v>
          </cell>
          <cell r="M43">
            <v>2.1270161290322574E-2</v>
          </cell>
        </row>
        <row r="44">
          <cell r="B44">
            <v>34819</v>
          </cell>
          <cell r="C44">
            <v>1397.88</v>
          </cell>
          <cell r="D44">
            <v>219.61799999999999</v>
          </cell>
          <cell r="E44">
            <v>384.44</v>
          </cell>
          <cell r="I44">
            <v>1481.886</v>
          </cell>
          <cell r="J44">
            <v>84.02</v>
          </cell>
          <cell r="L44">
            <v>105</v>
          </cell>
          <cell r="M44">
            <v>1.4822916666666668E-2</v>
          </cell>
        </row>
        <row r="45">
          <cell r="B45">
            <v>34850</v>
          </cell>
          <cell r="C45">
            <v>1316.39</v>
          </cell>
          <cell r="D45">
            <v>227.125</v>
          </cell>
          <cell r="E45">
            <v>388.08</v>
          </cell>
          <cell r="I45">
            <v>1532.971</v>
          </cell>
          <cell r="J45">
            <v>84.644999999999996</v>
          </cell>
          <cell r="L45">
            <v>108.69</v>
          </cell>
          <cell r="M45">
            <v>1.2529032258064515E-2</v>
          </cell>
        </row>
        <row r="46">
          <cell r="B46">
            <v>34880</v>
          </cell>
          <cell r="C46">
            <v>1256.6500000000001</v>
          </cell>
          <cell r="D46">
            <v>228.10499999999999</v>
          </cell>
          <cell r="E46">
            <v>393.21</v>
          </cell>
          <cell r="I46">
            <v>1556.883</v>
          </cell>
          <cell r="J46">
            <v>84.9</v>
          </cell>
          <cell r="L46">
            <v>109.79</v>
          </cell>
          <cell r="M46">
            <v>1.2259999999999997E-2</v>
          </cell>
        </row>
        <row r="47">
          <cell r="B47">
            <v>34911</v>
          </cell>
          <cell r="C47">
            <v>1402.74</v>
          </cell>
          <cell r="D47">
            <v>227.976</v>
          </cell>
          <cell r="E47">
            <v>399.76</v>
          </cell>
          <cell r="I47">
            <v>1620.829</v>
          </cell>
          <cell r="J47">
            <v>88.04</v>
          </cell>
          <cell r="L47">
            <v>115.5</v>
          </cell>
          <cell r="M47">
            <v>9.0548387096774166E-3</v>
          </cell>
        </row>
        <row r="48">
          <cell r="B48">
            <v>34942</v>
          </cell>
          <cell r="C48">
            <v>1498.97</v>
          </cell>
          <cell r="D48">
            <v>225.619</v>
          </cell>
          <cell r="E48">
            <v>402.39</v>
          </cell>
          <cell r="I48">
            <v>1594.402</v>
          </cell>
          <cell r="J48">
            <v>97.95</v>
          </cell>
          <cell r="L48">
            <v>126.99</v>
          </cell>
          <cell r="M48">
            <v>8.3580645161290303E-3</v>
          </cell>
        </row>
        <row r="49">
          <cell r="B49">
            <v>34972</v>
          </cell>
          <cell r="C49">
            <v>1514.69</v>
          </cell>
          <cell r="D49">
            <v>231.285</v>
          </cell>
          <cell r="E49">
            <v>412.46</v>
          </cell>
          <cell r="I49">
            <v>1651.492</v>
          </cell>
          <cell r="J49">
            <v>98.65</v>
          </cell>
          <cell r="L49">
            <v>130.79</v>
          </cell>
          <cell r="M49">
            <v>5.1966666666666671E-3</v>
          </cell>
        </row>
        <row r="50">
          <cell r="B50">
            <v>35003</v>
          </cell>
          <cell r="C50">
            <v>1486.25</v>
          </cell>
          <cell r="D50">
            <v>231.00700000000001</v>
          </cell>
          <cell r="E50">
            <v>415.76</v>
          </cell>
          <cell r="I50">
            <v>1646.0989999999999</v>
          </cell>
          <cell r="J50">
            <v>102.245</v>
          </cell>
          <cell r="L50">
            <v>138.18</v>
          </cell>
          <cell r="M50">
            <v>4.061290322580644E-3</v>
          </cell>
        </row>
        <row r="51">
          <cell r="B51">
            <v>35033</v>
          </cell>
          <cell r="C51">
            <v>1561.18</v>
          </cell>
          <cell r="D51">
            <v>233.15299999999999</v>
          </cell>
          <cell r="E51">
            <v>417.62</v>
          </cell>
          <cell r="I51">
            <v>1691.9570000000001</v>
          </cell>
          <cell r="J51">
            <v>101.53</v>
          </cell>
          <cell r="L51">
            <v>138.51</v>
          </cell>
          <cell r="M51">
            <v>4.1000000000000012E-3</v>
          </cell>
        </row>
        <row r="52">
          <cell r="B52">
            <v>35064</v>
          </cell>
          <cell r="C52">
            <v>1662.07</v>
          </cell>
          <cell r="D52">
            <v>230.68899999999999</v>
          </cell>
          <cell r="E52">
            <v>420.31</v>
          </cell>
          <cell r="I52">
            <v>1730.7760000000001</v>
          </cell>
          <cell r="J52">
            <v>103.155</v>
          </cell>
          <cell r="L52">
            <v>143.6</v>
          </cell>
          <cell r="M52">
            <v>3.9806451612903228E-3</v>
          </cell>
        </row>
        <row r="53">
          <cell r="B53">
            <v>35095</v>
          </cell>
          <cell r="C53">
            <v>1699.45</v>
          </cell>
          <cell r="D53">
            <v>229.934</v>
          </cell>
          <cell r="E53">
            <v>423.9</v>
          </cell>
          <cell r="I53">
            <v>1778.875</v>
          </cell>
          <cell r="J53">
            <v>106.91500000000001</v>
          </cell>
          <cell r="L53">
            <v>147.94999999999999</v>
          </cell>
          <cell r="M53">
            <v>4.0354838709677409E-3</v>
          </cell>
        </row>
        <row r="54">
          <cell r="B54">
            <v>35124</v>
          </cell>
          <cell r="C54">
            <v>1644.27</v>
          </cell>
          <cell r="D54">
            <v>227.54499999999999</v>
          </cell>
          <cell r="E54">
            <v>416.46</v>
          </cell>
          <cell r="F54">
            <v>416.46</v>
          </cell>
          <cell r="G54">
            <v>416.45</v>
          </cell>
          <cell r="H54">
            <v>440.96</v>
          </cell>
          <cell r="I54">
            <v>1802.521</v>
          </cell>
          <cell r="J54">
            <v>105.17</v>
          </cell>
          <cell r="K54">
            <v>638.59</v>
          </cell>
          <cell r="L54">
            <v>144.44</v>
          </cell>
          <cell r="M54">
            <v>4.0000000000000001E-3</v>
          </cell>
        </row>
        <row r="55">
          <cell r="B55">
            <v>35155</v>
          </cell>
          <cell r="C55">
            <v>1731.6</v>
          </cell>
          <cell r="D55">
            <v>231.001</v>
          </cell>
          <cell r="E55">
            <v>422.21</v>
          </cell>
          <cell r="F55">
            <v>422.21</v>
          </cell>
          <cell r="G55">
            <v>422.25</v>
          </cell>
          <cell r="H55">
            <v>447.11</v>
          </cell>
          <cell r="I55">
            <v>1823.32</v>
          </cell>
          <cell r="J55">
            <v>106.8</v>
          </cell>
          <cell r="K55">
            <v>644.65800000000002</v>
          </cell>
          <cell r="L55">
            <v>146.37</v>
          </cell>
          <cell r="M55">
            <v>4.0000000000000001E-3</v>
          </cell>
        </row>
        <row r="56">
          <cell r="B56">
            <v>35185</v>
          </cell>
          <cell r="C56">
            <v>1811.52</v>
          </cell>
          <cell r="D56">
            <v>229.18199999999999</v>
          </cell>
          <cell r="E56">
            <v>428.07</v>
          </cell>
          <cell r="F56">
            <v>428.07</v>
          </cell>
          <cell r="G56">
            <v>428.12</v>
          </cell>
          <cell r="H56">
            <v>453.47</v>
          </cell>
          <cell r="I56">
            <v>1848.807</v>
          </cell>
          <cell r="J56">
            <v>104.755</v>
          </cell>
          <cell r="L56">
            <v>142.55000000000001</v>
          </cell>
          <cell r="M56">
            <v>4.1999999999999997E-3</v>
          </cell>
        </row>
        <row r="57">
          <cell r="B57">
            <v>35216</v>
          </cell>
          <cell r="C57">
            <v>1777.88</v>
          </cell>
          <cell r="D57">
            <v>232.09399999999999</v>
          </cell>
          <cell r="E57">
            <v>426.42</v>
          </cell>
          <cell r="F57">
            <v>426.42</v>
          </cell>
          <cell r="G57">
            <v>426.43</v>
          </cell>
          <cell r="H57">
            <v>451.72</v>
          </cell>
          <cell r="I57">
            <v>1880.2670000000001</v>
          </cell>
          <cell r="J57">
            <v>108.1</v>
          </cell>
          <cell r="K57">
            <v>662.15099999999995</v>
          </cell>
          <cell r="L57">
            <v>147.84</v>
          </cell>
          <cell r="M57">
            <v>4.0999999999999995E-3</v>
          </cell>
        </row>
        <row r="58">
          <cell r="B58">
            <v>35246</v>
          </cell>
          <cell r="C58">
            <v>1811.83</v>
          </cell>
          <cell r="D58">
            <v>232.72800000000001</v>
          </cell>
          <cell r="E58">
            <v>431.66</v>
          </cell>
          <cell r="F58">
            <v>431.66</v>
          </cell>
          <cell r="G58">
            <v>431.7</v>
          </cell>
          <cell r="H58">
            <v>457.37</v>
          </cell>
          <cell r="I58">
            <v>1889.9970000000001</v>
          </cell>
          <cell r="J58">
            <v>109.685</v>
          </cell>
          <cell r="K58">
            <v>664.25300000000004</v>
          </cell>
          <cell r="L58">
            <v>151.93</v>
          </cell>
          <cell r="M58">
            <v>4.0999999999999995E-3</v>
          </cell>
        </row>
        <row r="59">
          <cell r="B59">
            <v>35277</v>
          </cell>
          <cell r="C59">
            <v>1676.42</v>
          </cell>
          <cell r="D59">
            <v>232.24199999999999</v>
          </cell>
          <cell r="E59">
            <v>421.94</v>
          </cell>
          <cell r="F59">
            <v>421.94</v>
          </cell>
          <cell r="G59">
            <v>421.89</v>
          </cell>
          <cell r="H59">
            <v>446.87</v>
          </cell>
          <cell r="I59">
            <v>1828.7080000000001</v>
          </cell>
          <cell r="J59">
            <v>106.72499999999999</v>
          </cell>
          <cell r="L59">
            <v>150.46</v>
          </cell>
          <cell r="M59">
            <v>4.1999999999999997E-3</v>
          </cell>
        </row>
        <row r="60">
          <cell r="B60">
            <v>35308</v>
          </cell>
          <cell r="C60">
            <v>1633.29</v>
          </cell>
          <cell r="D60">
            <v>237.119</v>
          </cell>
          <cell r="E60">
            <v>423.52</v>
          </cell>
          <cell r="F60">
            <v>423.52</v>
          </cell>
          <cell r="G60">
            <v>423.49</v>
          </cell>
          <cell r="H60">
            <v>448.48</v>
          </cell>
          <cell r="I60">
            <v>1879.2529999999999</v>
          </cell>
          <cell r="J60">
            <v>108.6</v>
          </cell>
          <cell r="L60">
            <v>153.68</v>
          </cell>
          <cell r="M60">
            <v>3.9000000000000003E-3</v>
          </cell>
        </row>
        <row r="61">
          <cell r="B61">
            <v>35338</v>
          </cell>
          <cell r="C61">
            <v>1727.08</v>
          </cell>
          <cell r="D61">
            <v>238.73599999999999</v>
          </cell>
          <cell r="E61">
            <v>428.96</v>
          </cell>
          <cell r="F61">
            <v>428.96</v>
          </cell>
          <cell r="G61">
            <v>429.01</v>
          </cell>
          <cell r="H61">
            <v>454.32</v>
          </cell>
          <cell r="I61">
            <v>1955.452</v>
          </cell>
          <cell r="J61">
            <v>111.375</v>
          </cell>
          <cell r="L61">
            <v>159.09</v>
          </cell>
          <cell r="M61">
            <v>4.0999999999999995E-3</v>
          </cell>
        </row>
        <row r="62">
          <cell r="B62">
            <v>35369</v>
          </cell>
          <cell r="C62">
            <v>1645.39</v>
          </cell>
          <cell r="D62">
            <v>242.65700000000001</v>
          </cell>
          <cell r="E62">
            <v>426.84</v>
          </cell>
          <cell r="F62">
            <v>426.84</v>
          </cell>
          <cell r="G62">
            <v>426.82</v>
          </cell>
          <cell r="H62">
            <v>451.99</v>
          </cell>
          <cell r="I62">
            <v>2007.5440000000001</v>
          </cell>
          <cell r="J62">
            <v>113.74</v>
          </cell>
          <cell r="L62">
            <v>166.38</v>
          </cell>
          <cell r="M62">
            <v>4.1999999999999997E-3</v>
          </cell>
        </row>
        <row r="63">
          <cell r="B63">
            <v>35399</v>
          </cell>
          <cell r="C63">
            <v>1658.44</v>
          </cell>
          <cell r="D63">
            <v>243.886</v>
          </cell>
          <cell r="E63">
            <v>428.82</v>
          </cell>
          <cell r="F63">
            <v>428.82</v>
          </cell>
          <cell r="G63">
            <v>428.84</v>
          </cell>
          <cell r="H63">
            <v>454.18</v>
          </cell>
          <cell r="I63">
            <v>2138.17</v>
          </cell>
          <cell r="J63">
            <v>113.8</v>
          </cell>
          <cell r="K63">
            <v>744.12300000000005</v>
          </cell>
          <cell r="L63">
            <v>168.99</v>
          </cell>
          <cell r="M63">
            <v>4.1999999999999997E-3</v>
          </cell>
        </row>
        <row r="64">
          <cell r="B64">
            <v>35430</v>
          </cell>
          <cell r="C64">
            <v>1561.28</v>
          </cell>
          <cell r="D64">
            <v>242.65799999999999</v>
          </cell>
          <cell r="E64">
            <v>423.94</v>
          </cell>
          <cell r="F64">
            <v>423.94</v>
          </cell>
          <cell r="G64">
            <v>423.95</v>
          </cell>
          <cell r="H64">
            <v>449.02</v>
          </cell>
          <cell r="I64">
            <v>2130.1</v>
          </cell>
          <cell r="J64">
            <v>116.07</v>
          </cell>
          <cell r="K64">
            <v>739.952</v>
          </cell>
          <cell r="L64">
            <v>171.68</v>
          </cell>
          <cell r="M64">
            <v>4.3E-3</v>
          </cell>
        </row>
        <row r="65">
          <cell r="B65">
            <v>35461</v>
          </cell>
          <cell r="C65">
            <v>1456.86</v>
          </cell>
          <cell r="D65">
            <v>245.51499999999999</v>
          </cell>
          <cell r="E65">
            <v>427.75</v>
          </cell>
          <cell r="F65">
            <v>427.75</v>
          </cell>
          <cell r="G65">
            <v>427.74</v>
          </cell>
          <cell r="H65">
            <v>453.01</v>
          </cell>
          <cell r="I65">
            <v>2210.7660000000001</v>
          </cell>
          <cell r="J65">
            <v>121.4</v>
          </cell>
          <cell r="L65">
            <v>174.95</v>
          </cell>
          <cell r="M65">
            <v>4.1999999999999997E-3</v>
          </cell>
        </row>
        <row r="66">
          <cell r="B66">
            <v>35489</v>
          </cell>
          <cell r="C66">
            <v>1500.57</v>
          </cell>
          <cell r="D66">
            <v>245.41900000000001</v>
          </cell>
          <cell r="E66">
            <v>432.07</v>
          </cell>
          <cell r="F66">
            <v>432.07</v>
          </cell>
          <cell r="G66">
            <v>432.04</v>
          </cell>
          <cell r="H66">
            <v>457.5</v>
          </cell>
          <cell r="I66">
            <v>2231.799</v>
          </cell>
          <cell r="J66">
            <v>120.69</v>
          </cell>
          <cell r="L66">
            <v>172.05</v>
          </cell>
          <cell r="M66">
            <v>4.4000000000000003E-3</v>
          </cell>
        </row>
        <row r="67">
          <cell r="B67">
            <v>35520</v>
          </cell>
          <cell r="C67">
            <v>1464.87</v>
          </cell>
          <cell r="D67">
            <v>246.571</v>
          </cell>
          <cell r="E67">
            <v>431.16</v>
          </cell>
          <cell r="F67">
            <v>431.16</v>
          </cell>
          <cell r="G67">
            <v>431.16</v>
          </cell>
          <cell r="H67">
            <v>456.62</v>
          </cell>
          <cell r="I67">
            <v>2193.4940000000001</v>
          </cell>
          <cell r="J67">
            <v>123.81</v>
          </cell>
          <cell r="K67">
            <v>757.95699999999999</v>
          </cell>
          <cell r="L67">
            <v>175.65</v>
          </cell>
          <cell r="M67">
            <v>4.5000000000000005E-3</v>
          </cell>
        </row>
        <row r="68">
          <cell r="B68">
            <v>35550</v>
          </cell>
          <cell r="C68">
            <v>1537.34</v>
          </cell>
          <cell r="D68">
            <v>245.62</v>
          </cell>
          <cell r="E68">
            <v>440.02</v>
          </cell>
          <cell r="F68">
            <v>440.02</v>
          </cell>
          <cell r="G68">
            <v>440.09</v>
          </cell>
          <cell r="H68">
            <v>466.19</v>
          </cell>
          <cell r="I68">
            <v>2264.1660000000002</v>
          </cell>
          <cell r="J68">
            <v>126.91</v>
          </cell>
          <cell r="L68">
            <v>179.27</v>
          </cell>
          <cell r="M68">
            <v>4.3899999999999998E-3</v>
          </cell>
        </row>
        <row r="69">
          <cell r="B69">
            <v>35581</v>
          </cell>
          <cell r="C69">
            <v>1586.14</v>
          </cell>
          <cell r="D69">
            <v>243.74799999999999</v>
          </cell>
          <cell r="E69">
            <v>445.86</v>
          </cell>
          <cell r="F69">
            <v>445.86</v>
          </cell>
          <cell r="G69">
            <v>445.94</v>
          </cell>
          <cell r="H69">
            <v>472.59</v>
          </cell>
          <cell r="I69">
            <v>2384.0990000000002</v>
          </cell>
          <cell r="J69">
            <v>116.53</v>
          </cell>
          <cell r="L69">
            <v>167.14</v>
          </cell>
          <cell r="M69">
            <v>4.3E-3</v>
          </cell>
        </row>
        <row r="70">
          <cell r="B70">
            <v>35611</v>
          </cell>
          <cell r="C70">
            <v>1657.76</v>
          </cell>
          <cell r="D70">
            <v>246.78</v>
          </cell>
          <cell r="E70">
            <v>451.82</v>
          </cell>
          <cell r="F70">
            <v>451.82</v>
          </cell>
          <cell r="G70">
            <v>451.84</v>
          </cell>
          <cell r="H70">
            <v>478.94</v>
          </cell>
          <cell r="I70">
            <v>2491.37</v>
          </cell>
          <cell r="J70">
            <v>114.43</v>
          </cell>
          <cell r="L70">
            <v>165.31</v>
          </cell>
          <cell r="M70">
            <v>4.3800000000000002E-3</v>
          </cell>
        </row>
        <row r="71">
          <cell r="B71">
            <v>35642</v>
          </cell>
          <cell r="C71">
            <v>1647.38</v>
          </cell>
          <cell r="D71">
            <v>250.40299999999999</v>
          </cell>
          <cell r="E71">
            <v>461.7</v>
          </cell>
          <cell r="F71">
            <v>461.7</v>
          </cell>
          <cell r="G71">
            <v>462.02</v>
          </cell>
          <cell r="H71">
            <v>490.14</v>
          </cell>
          <cell r="I71">
            <v>2646.3670000000002</v>
          </cell>
          <cell r="J71">
            <v>118.4</v>
          </cell>
          <cell r="K71">
            <v>908.49800000000005</v>
          </cell>
          <cell r="L71">
            <v>170.17</v>
          </cell>
          <cell r="M71">
            <v>4.3600000000000002E-3</v>
          </cell>
        </row>
        <row r="72">
          <cell r="B72">
            <v>35673</v>
          </cell>
          <cell r="C72">
            <v>1523.75</v>
          </cell>
          <cell r="D72">
            <v>252.27199999999999</v>
          </cell>
          <cell r="E72">
            <v>448.53</v>
          </cell>
          <cell r="F72">
            <v>448.53</v>
          </cell>
          <cell r="G72">
            <v>448.41</v>
          </cell>
          <cell r="H72">
            <v>475.85</v>
          </cell>
          <cell r="I72">
            <v>2479.7550000000001</v>
          </cell>
          <cell r="J72">
            <v>120.29</v>
          </cell>
          <cell r="L72">
            <v>173.1</v>
          </cell>
          <cell r="M72">
            <v>4.2599999999999999E-3</v>
          </cell>
        </row>
        <row r="73">
          <cell r="B73">
            <v>35703</v>
          </cell>
          <cell r="C73">
            <v>1486.12</v>
          </cell>
          <cell r="D73">
            <v>254.113</v>
          </cell>
          <cell r="E73">
            <v>449.89</v>
          </cell>
          <cell r="F73">
            <v>449.89</v>
          </cell>
          <cell r="G73">
            <v>449.98</v>
          </cell>
          <cell r="H73">
            <v>477.4</v>
          </cell>
          <cell r="I73">
            <v>2646.9479999999999</v>
          </cell>
          <cell r="J73">
            <v>120.73</v>
          </cell>
          <cell r="L73">
            <v>178.18</v>
          </cell>
          <cell r="M73">
            <v>4.4200000000000003E-3</v>
          </cell>
        </row>
        <row r="74">
          <cell r="B74">
            <v>35734</v>
          </cell>
          <cell r="C74">
            <v>1367.1</v>
          </cell>
          <cell r="D74">
            <v>257.42399999999998</v>
          </cell>
          <cell r="E74">
            <v>445.26</v>
          </cell>
          <cell r="F74">
            <v>445.26</v>
          </cell>
          <cell r="G74">
            <v>445.07</v>
          </cell>
          <cell r="H74">
            <v>471.94</v>
          </cell>
          <cell r="I74">
            <v>2526.4870000000001</v>
          </cell>
          <cell r="J74">
            <v>120.27</v>
          </cell>
          <cell r="L74">
            <v>181.28</v>
          </cell>
          <cell r="M74">
            <v>4.2199999999999998E-3</v>
          </cell>
        </row>
        <row r="75">
          <cell r="B75">
            <v>35764</v>
          </cell>
          <cell r="C75">
            <v>1340.49</v>
          </cell>
          <cell r="D75">
            <v>256.10199999999998</v>
          </cell>
          <cell r="E75">
            <v>432.9</v>
          </cell>
          <cell r="F75">
            <v>432.9</v>
          </cell>
          <cell r="G75">
            <v>432.91</v>
          </cell>
          <cell r="I75">
            <v>2604.2280000000001</v>
          </cell>
          <cell r="J75">
            <v>127.625</v>
          </cell>
          <cell r="L75">
            <v>191.59</v>
          </cell>
          <cell r="M75">
            <v>4.4799999999999996E-3</v>
          </cell>
        </row>
        <row r="76">
          <cell r="B76">
            <v>35795</v>
          </cell>
          <cell r="C76">
            <v>1258.2</v>
          </cell>
          <cell r="D76">
            <v>256.375</v>
          </cell>
          <cell r="E76">
            <v>430.13</v>
          </cell>
          <cell r="F76">
            <v>430.13</v>
          </cell>
          <cell r="G76">
            <v>430.11</v>
          </cell>
          <cell r="I76">
            <v>2663.14</v>
          </cell>
          <cell r="J76">
            <v>130.02500000000001</v>
          </cell>
          <cell r="L76">
            <v>195.14</v>
          </cell>
          <cell r="M76">
            <v>3.96E-3</v>
          </cell>
        </row>
        <row r="77">
          <cell r="B77">
            <v>35826</v>
          </cell>
          <cell r="C77">
            <v>1357.29</v>
          </cell>
          <cell r="D77">
            <v>255.095</v>
          </cell>
          <cell r="E77">
            <v>441.23</v>
          </cell>
          <cell r="F77">
            <v>441.23</v>
          </cell>
          <cell r="G77">
            <v>441.25</v>
          </cell>
          <cell r="I77">
            <v>2715.43</v>
          </cell>
          <cell r="J77">
            <v>126.8</v>
          </cell>
          <cell r="L77">
            <v>191.67</v>
          </cell>
          <cell r="M77">
            <v>4.2300000000000003E-3</v>
          </cell>
        </row>
        <row r="78">
          <cell r="B78">
            <v>35854</v>
          </cell>
          <cell r="C78">
            <v>1362.86</v>
          </cell>
          <cell r="D78">
            <v>256.94200000000001</v>
          </cell>
          <cell r="E78">
            <v>441.53</v>
          </cell>
          <cell r="F78">
            <v>441.53</v>
          </cell>
          <cell r="G78">
            <v>441.55</v>
          </cell>
          <cell r="I78">
            <v>2924.3330000000001</v>
          </cell>
          <cell r="J78">
            <v>126.33</v>
          </cell>
          <cell r="L78">
            <v>192.35</v>
          </cell>
          <cell r="M78">
            <v>4.2700000000000004E-3</v>
          </cell>
        </row>
        <row r="79">
          <cell r="B79">
            <v>35885</v>
          </cell>
          <cell r="C79">
            <v>1347.66</v>
          </cell>
          <cell r="D79">
            <v>258.13600000000002</v>
          </cell>
          <cell r="E79">
            <v>444.83</v>
          </cell>
          <cell r="F79">
            <v>444.83</v>
          </cell>
          <cell r="G79">
            <v>444.83</v>
          </cell>
          <cell r="H79">
            <v>471.5</v>
          </cell>
          <cell r="I79">
            <v>3092.12</v>
          </cell>
          <cell r="J79">
            <v>133.35499999999999</v>
          </cell>
          <cell r="K79">
            <v>1048.7249999999999</v>
          </cell>
          <cell r="L79">
            <v>202.87</v>
          </cell>
          <cell r="M79">
            <v>4.47E-3</v>
          </cell>
        </row>
        <row r="80">
          <cell r="B80">
            <v>35915</v>
          </cell>
          <cell r="C80">
            <v>1316.74</v>
          </cell>
          <cell r="D80">
            <v>260.233</v>
          </cell>
          <cell r="E80">
            <v>446.78</v>
          </cell>
          <cell r="F80">
            <v>446.78</v>
          </cell>
          <cell r="G80">
            <v>446.78</v>
          </cell>
          <cell r="I80">
            <v>3127.924</v>
          </cell>
          <cell r="J80">
            <v>132.13</v>
          </cell>
          <cell r="L80">
            <v>204.16</v>
          </cell>
          <cell r="M80">
            <v>4.2900000000000004E-3</v>
          </cell>
        </row>
        <row r="81">
          <cell r="B81">
            <v>35946</v>
          </cell>
          <cell r="C81">
            <v>1315.18</v>
          </cell>
          <cell r="D81">
            <v>263.64299999999997</v>
          </cell>
          <cell r="E81">
            <v>453.21</v>
          </cell>
          <cell r="F81">
            <v>453.21</v>
          </cell>
          <cell r="G81">
            <v>453.22</v>
          </cell>
          <cell r="I81">
            <v>3104.857</v>
          </cell>
          <cell r="J81">
            <v>138.565</v>
          </cell>
          <cell r="L81">
            <v>216.31</v>
          </cell>
          <cell r="M81">
            <v>4.0600000000000002E-3</v>
          </cell>
        </row>
        <row r="82">
          <cell r="B82">
            <v>35976</v>
          </cell>
          <cell r="C82">
            <v>1324.99</v>
          </cell>
          <cell r="D82">
            <v>261.99200000000002</v>
          </cell>
          <cell r="E82">
            <v>453.45</v>
          </cell>
          <cell r="F82">
            <v>453.45</v>
          </cell>
          <cell r="G82">
            <v>453.46</v>
          </cell>
          <cell r="I82">
            <v>3182.357</v>
          </cell>
          <cell r="J82">
            <v>138.785</v>
          </cell>
          <cell r="L82">
            <v>217.4</v>
          </cell>
          <cell r="M82">
            <v>4.13E-3</v>
          </cell>
        </row>
        <row r="83">
          <cell r="B83">
            <v>36007</v>
          </cell>
          <cell r="C83">
            <v>1359.13</v>
          </cell>
          <cell r="D83">
            <v>263.28800000000001</v>
          </cell>
          <cell r="E83">
            <v>459.6</v>
          </cell>
          <cell r="F83">
            <v>459.6</v>
          </cell>
          <cell r="G83">
            <v>459.62</v>
          </cell>
          <cell r="I83">
            <v>3181.7689999999998</v>
          </cell>
          <cell r="J83">
            <v>144.38</v>
          </cell>
          <cell r="L83">
            <v>228.19</v>
          </cell>
          <cell r="M83">
            <v>3.9199999999999999E-3</v>
          </cell>
        </row>
        <row r="84">
          <cell r="B84">
            <v>36038</v>
          </cell>
          <cell r="C84">
            <v>1191.76</v>
          </cell>
          <cell r="D84">
            <v>265.64600000000002</v>
          </cell>
          <cell r="E84">
            <v>449.85</v>
          </cell>
          <cell r="F84">
            <v>449.85</v>
          </cell>
          <cell r="G84">
            <v>449.84</v>
          </cell>
          <cell r="I84">
            <v>2751.2820000000002</v>
          </cell>
          <cell r="J84">
            <v>141.19</v>
          </cell>
          <cell r="L84">
            <v>228.82</v>
          </cell>
          <cell r="M84">
            <v>4.0400000000000002E-3</v>
          </cell>
        </row>
        <row r="85">
          <cell r="B85">
            <v>36068</v>
          </cell>
          <cell r="C85">
            <v>1128.21</v>
          </cell>
          <cell r="D85">
            <v>270.642</v>
          </cell>
          <cell r="E85">
            <v>443.03</v>
          </cell>
          <cell r="F85">
            <v>443.03</v>
          </cell>
          <cell r="G85">
            <v>442.99</v>
          </cell>
          <cell r="I85">
            <v>2814.12</v>
          </cell>
          <cell r="J85">
            <v>136.12</v>
          </cell>
          <cell r="L85">
            <v>231.94</v>
          </cell>
          <cell r="M85">
            <v>2.99E-3</v>
          </cell>
        </row>
        <row r="86">
          <cell r="B86">
            <v>36099</v>
          </cell>
          <cell r="C86">
            <v>1119.6099999999999</v>
          </cell>
          <cell r="D86">
            <v>270.78199999999998</v>
          </cell>
          <cell r="E86">
            <v>434.53</v>
          </cell>
          <cell r="F86">
            <v>434.53</v>
          </cell>
          <cell r="G86">
            <v>434.54</v>
          </cell>
          <cell r="I86">
            <v>3046.002</v>
          </cell>
          <cell r="J86">
            <v>116.53</v>
          </cell>
          <cell r="L86">
            <v>198.63</v>
          </cell>
          <cell r="M86">
            <v>2.2000000000000001E-3</v>
          </cell>
        </row>
        <row r="87">
          <cell r="B87">
            <v>36129</v>
          </cell>
          <cell r="C87">
            <v>1236.31</v>
          </cell>
          <cell r="D87">
            <v>268.39499999999998</v>
          </cell>
          <cell r="E87">
            <v>448.85</v>
          </cell>
          <cell r="F87">
            <v>448.85</v>
          </cell>
          <cell r="G87">
            <v>448.88</v>
          </cell>
          <cell r="I87">
            <v>3232.3519999999999</v>
          </cell>
          <cell r="J87">
            <v>122.92</v>
          </cell>
          <cell r="L87">
            <v>209.14</v>
          </cell>
          <cell r="M87">
            <v>1.9E-3</v>
          </cell>
        </row>
        <row r="88">
          <cell r="B88">
            <v>36160</v>
          </cell>
          <cell r="C88">
            <v>1175.56</v>
          </cell>
          <cell r="D88">
            <v>257.41199999999998</v>
          </cell>
          <cell r="E88">
            <v>444.93</v>
          </cell>
          <cell r="F88">
            <v>444.93</v>
          </cell>
          <cell r="G88">
            <v>444.93</v>
          </cell>
          <cell r="I88">
            <v>3394.3850000000002</v>
          </cell>
          <cell r="J88">
            <v>112.8</v>
          </cell>
          <cell r="L88">
            <v>194.94</v>
          </cell>
          <cell r="M88">
            <v>2.3700000000000001E-3</v>
          </cell>
        </row>
        <row r="89">
          <cell r="B89">
            <v>36191</v>
          </cell>
          <cell r="C89">
            <v>1217.02</v>
          </cell>
          <cell r="D89">
            <v>258.73899999999998</v>
          </cell>
          <cell r="E89">
            <v>447.41</v>
          </cell>
          <cell r="F89">
            <v>447.41</v>
          </cell>
          <cell r="G89">
            <v>447.42</v>
          </cell>
          <cell r="I89">
            <v>3474.6610000000001</v>
          </cell>
          <cell r="J89">
            <v>116.28</v>
          </cell>
          <cell r="L89">
            <v>199.9</v>
          </cell>
          <cell r="M89">
            <v>2.0200000000000001E-3</v>
          </cell>
        </row>
        <row r="90">
          <cell r="B90">
            <v>36219</v>
          </cell>
          <cell r="C90">
            <v>1211.6199999999999</v>
          </cell>
          <cell r="D90">
            <v>261.55799999999999</v>
          </cell>
          <cell r="E90">
            <v>448.77</v>
          </cell>
          <cell r="F90">
            <v>448.77</v>
          </cell>
          <cell r="G90">
            <v>448.78</v>
          </cell>
          <cell r="I90">
            <v>3380.95</v>
          </cell>
          <cell r="J90">
            <v>118.65</v>
          </cell>
          <cell r="L90">
            <v>196.28</v>
          </cell>
          <cell r="M90">
            <v>1.3799999999999999E-3</v>
          </cell>
        </row>
        <row r="91">
          <cell r="B91">
            <v>36245</v>
          </cell>
          <cell r="C91">
            <v>1377.79</v>
          </cell>
          <cell r="D91">
            <v>265.49</v>
          </cell>
          <cell r="E91">
            <v>470.74632546193055</v>
          </cell>
          <cell r="H91">
            <v>497.69</v>
          </cell>
          <cell r="I91">
            <v>3446.709818643048</v>
          </cell>
          <cell r="J91">
            <v>120.09</v>
          </cell>
          <cell r="K91">
            <v>1149.6500000000001</v>
          </cell>
          <cell r="L91">
            <v>197.3</v>
          </cell>
          <cell r="M91">
            <v>1.4999999999999999E-4</v>
          </cell>
        </row>
        <row r="92">
          <cell r="B92">
            <v>36250</v>
          </cell>
          <cell r="C92">
            <v>1377.16</v>
          </cell>
          <cell r="D92">
            <v>265.57900000000001</v>
          </cell>
          <cell r="E92">
            <v>475.05</v>
          </cell>
          <cell r="F92">
            <v>475.05</v>
          </cell>
          <cell r="G92">
            <v>475.2</v>
          </cell>
          <cell r="H92">
            <v>502.24</v>
          </cell>
          <cell r="I92">
            <v>3486.4340000000002</v>
          </cell>
          <cell r="J92">
            <v>118.43</v>
          </cell>
          <cell r="K92">
            <v>1162.9000000000001</v>
          </cell>
          <cell r="L92">
            <v>195.62</v>
          </cell>
          <cell r="M92">
            <v>1.6000000000000001E-4</v>
          </cell>
        </row>
        <row r="93">
          <cell r="B93">
            <v>36280</v>
          </cell>
          <cell r="C93">
            <v>1453.14</v>
          </cell>
          <cell r="D93">
            <v>270.202</v>
          </cell>
          <cell r="E93">
            <v>483.41</v>
          </cell>
          <cell r="F93">
            <v>483.41</v>
          </cell>
          <cell r="G93">
            <v>483.45</v>
          </cell>
          <cell r="I93">
            <v>3623.393</v>
          </cell>
          <cell r="J93">
            <v>119.36499999999999</v>
          </cell>
          <cell r="L93">
            <v>196.6</v>
          </cell>
          <cell r="M93">
            <v>1.1000000000000002E-4</v>
          </cell>
        </row>
        <row r="94">
          <cell r="B94">
            <v>36311</v>
          </cell>
          <cell r="C94">
            <v>1409.76</v>
          </cell>
          <cell r="D94">
            <v>270.75580000000002</v>
          </cell>
          <cell r="E94">
            <v>483.81</v>
          </cell>
          <cell r="F94">
            <v>483.81</v>
          </cell>
          <cell r="G94">
            <v>483.83</v>
          </cell>
          <cell r="I94">
            <v>3500.192</v>
          </cell>
          <cell r="J94">
            <v>121.795</v>
          </cell>
          <cell r="L94">
            <v>197.29</v>
          </cell>
          <cell r="M94">
            <v>1E-4</v>
          </cell>
        </row>
        <row r="95">
          <cell r="B95">
            <v>36341</v>
          </cell>
          <cell r="C95">
            <v>1539.15</v>
          </cell>
          <cell r="D95">
            <v>264.41300000000001</v>
          </cell>
          <cell r="E95">
            <v>498.07</v>
          </cell>
          <cell r="F95">
            <v>498.07</v>
          </cell>
          <cell r="G95">
            <v>498.47</v>
          </cell>
          <cell r="I95">
            <v>3644.09</v>
          </cell>
          <cell r="J95">
            <v>121.04</v>
          </cell>
          <cell r="L95">
            <v>192.76</v>
          </cell>
          <cell r="M95">
            <v>1E-4</v>
          </cell>
        </row>
        <row r="96">
          <cell r="B96">
            <v>36372</v>
          </cell>
          <cell r="C96">
            <v>1607.37</v>
          </cell>
          <cell r="D96">
            <v>266.68259999999998</v>
          </cell>
          <cell r="E96">
            <v>511.91</v>
          </cell>
          <cell r="F96">
            <v>511.91</v>
          </cell>
          <cell r="G96">
            <v>512.04</v>
          </cell>
          <cell r="I96">
            <v>3587.2379999999998</v>
          </cell>
          <cell r="J96">
            <v>114.765</v>
          </cell>
          <cell r="L96">
            <v>185.33</v>
          </cell>
          <cell r="M96">
            <v>1E-4</v>
          </cell>
        </row>
        <row r="97">
          <cell r="B97">
            <v>36403</v>
          </cell>
          <cell r="C97">
            <v>1583.71</v>
          </cell>
          <cell r="D97">
            <v>265.93069000000003</v>
          </cell>
          <cell r="E97">
            <v>509.46</v>
          </cell>
          <cell r="F97">
            <v>509.46</v>
          </cell>
          <cell r="G97">
            <v>509.54</v>
          </cell>
          <cell r="H97">
            <v>540.17999999999995</v>
          </cell>
          <cell r="I97">
            <v>3583.973</v>
          </cell>
          <cell r="J97">
            <v>109.645</v>
          </cell>
          <cell r="L97">
            <v>175.91</v>
          </cell>
          <cell r="M97">
            <v>1E-4</v>
          </cell>
        </row>
        <row r="98">
          <cell r="B98">
            <v>36416</v>
          </cell>
          <cell r="C98">
            <v>1668.71</v>
          </cell>
          <cell r="D98">
            <v>267.55</v>
          </cell>
          <cell r="E98">
            <v>517.29692275360458</v>
          </cell>
          <cell r="H98">
            <v>548.83000000000004</v>
          </cell>
          <cell r="I98">
            <v>3635.615642907891</v>
          </cell>
          <cell r="J98">
            <v>106.21169999999999</v>
          </cell>
          <cell r="K98">
            <v>1203.289</v>
          </cell>
          <cell r="L98">
            <v>168.36</v>
          </cell>
          <cell r="M98">
            <v>1.182E-4</v>
          </cell>
        </row>
        <row r="99">
          <cell r="B99">
            <v>36433</v>
          </cell>
          <cell r="C99">
            <v>1642.1</v>
          </cell>
          <cell r="D99">
            <v>269.58823000000001</v>
          </cell>
          <cell r="E99">
            <v>515.77</v>
          </cell>
          <cell r="F99">
            <v>515.77</v>
          </cell>
          <cell r="G99">
            <v>515.99</v>
          </cell>
          <cell r="H99">
            <v>547.21</v>
          </cell>
          <cell r="I99">
            <v>3512.6840000000002</v>
          </cell>
          <cell r="J99">
            <v>106.47</v>
          </cell>
          <cell r="K99">
            <v>1162.6020000000001</v>
          </cell>
          <cell r="L99">
            <v>171.93</v>
          </cell>
          <cell r="M99">
            <v>1.182E-4</v>
          </cell>
        </row>
        <row r="100">
          <cell r="B100">
            <v>36464</v>
          </cell>
          <cell r="C100">
            <v>1704.3</v>
          </cell>
          <cell r="D100">
            <v>269.24905000000001</v>
          </cell>
          <cell r="E100">
            <v>518.71</v>
          </cell>
          <cell r="F100">
            <v>518.71</v>
          </cell>
          <cell r="G100">
            <v>518.86</v>
          </cell>
          <cell r="I100">
            <v>3700.8679999999999</v>
          </cell>
          <cell r="J100">
            <v>104.36</v>
          </cell>
          <cell r="L100">
            <v>167.46</v>
          </cell>
          <cell r="M100">
            <v>1.0950000000000001E-4</v>
          </cell>
        </row>
        <row r="101">
          <cell r="B101">
            <v>36494</v>
          </cell>
          <cell r="C101">
            <v>1788.97</v>
          </cell>
          <cell r="D101">
            <v>268.61921999999998</v>
          </cell>
          <cell r="E101">
            <v>536.15</v>
          </cell>
          <cell r="F101">
            <v>536.15</v>
          </cell>
          <cell r="G101">
            <v>538.04</v>
          </cell>
          <cell r="I101">
            <v>3796.8939999999998</v>
          </cell>
          <cell r="J101">
            <v>102.185</v>
          </cell>
          <cell r="L101">
            <v>160.63</v>
          </cell>
          <cell r="M101">
            <v>1E-4</v>
          </cell>
        </row>
        <row r="102">
          <cell r="B102">
            <v>36525</v>
          </cell>
          <cell r="C102">
            <v>1877.23</v>
          </cell>
          <cell r="D102">
            <v>271.19472999999999</v>
          </cell>
          <cell r="E102">
            <v>567.4</v>
          </cell>
          <cell r="F102">
            <v>567.4</v>
          </cell>
          <cell r="G102">
            <v>568.12</v>
          </cell>
          <cell r="I102">
            <v>4116.067</v>
          </cell>
          <cell r="J102">
            <v>102.355</v>
          </cell>
          <cell r="L102">
            <v>159.9</v>
          </cell>
          <cell r="M102">
            <v>1E-4</v>
          </cell>
        </row>
        <row r="103">
          <cell r="B103">
            <v>36556</v>
          </cell>
          <cell r="C103">
            <v>1861.78</v>
          </cell>
          <cell r="D103">
            <v>271.44760000000002</v>
          </cell>
          <cell r="E103">
            <v>563.34</v>
          </cell>
          <cell r="F103">
            <v>563.34</v>
          </cell>
          <cell r="G103">
            <v>563.69000000000005</v>
          </cell>
          <cell r="I103">
            <v>3871.9609999999998</v>
          </cell>
          <cell r="J103">
            <v>107.045</v>
          </cell>
          <cell r="L103">
            <v>164.97</v>
          </cell>
          <cell r="M103">
            <v>1E-4</v>
          </cell>
        </row>
        <row r="104">
          <cell r="B104">
            <v>36585</v>
          </cell>
          <cell r="C104">
            <v>1874.01</v>
          </cell>
          <cell r="D104">
            <v>270.13864999999998</v>
          </cell>
          <cell r="E104">
            <v>577.83000000000004</v>
          </cell>
          <cell r="F104">
            <v>577.83000000000004</v>
          </cell>
          <cell r="G104">
            <v>578.88</v>
          </cell>
          <cell r="H104">
            <v>618.67999999999995</v>
          </cell>
          <cell r="I104">
            <v>3900.4290000000001</v>
          </cell>
          <cell r="J104">
            <v>109.855</v>
          </cell>
          <cell r="L104">
            <v>169.53</v>
          </cell>
          <cell r="M104">
            <v>2.3809999999999999E-4</v>
          </cell>
        </row>
        <row r="105">
          <cell r="B105">
            <v>36609</v>
          </cell>
          <cell r="C105">
            <v>1788.61</v>
          </cell>
          <cell r="D105">
            <v>269.94126169999998</v>
          </cell>
          <cell r="E105">
            <v>559.62827276572216</v>
          </cell>
          <cell r="H105">
            <v>599.39</v>
          </cell>
          <cell r="I105">
            <v>4271.4261360661367</v>
          </cell>
          <cell r="J105">
            <v>107.125</v>
          </cell>
          <cell r="K105">
            <v>1403.848</v>
          </cell>
          <cell r="L105">
            <v>168.09</v>
          </cell>
          <cell r="M105">
            <v>1E-4</v>
          </cell>
        </row>
        <row r="106">
          <cell r="B106">
            <v>36616</v>
          </cell>
          <cell r="C106">
            <v>1865.78</v>
          </cell>
          <cell r="D106">
            <v>271.11218000000002</v>
          </cell>
          <cell r="E106">
            <v>573.96</v>
          </cell>
          <cell r="F106">
            <v>573.96</v>
          </cell>
          <cell r="G106">
            <v>574.54999999999995</v>
          </cell>
          <cell r="H106">
            <v>614.74</v>
          </cell>
          <cell r="I106">
            <v>4162.5659999999998</v>
          </cell>
          <cell r="J106">
            <v>102.565</v>
          </cell>
          <cell r="K106">
            <v>1368.07</v>
          </cell>
          <cell r="L106">
            <v>160.63999999999999</v>
          </cell>
          <cell r="M106">
            <v>1E-4</v>
          </cell>
        </row>
        <row r="107">
          <cell r="B107">
            <v>36646</v>
          </cell>
          <cell r="C107">
            <v>1803.37</v>
          </cell>
          <cell r="D107">
            <v>272.1241</v>
          </cell>
          <cell r="E107">
            <v>568.76</v>
          </cell>
          <cell r="F107">
            <v>568.76</v>
          </cell>
          <cell r="G107">
            <v>568.73</v>
          </cell>
          <cell r="I107">
            <v>4008.3339999999998</v>
          </cell>
          <cell r="J107">
            <v>108.075</v>
          </cell>
          <cell r="L107">
            <v>164.74</v>
          </cell>
          <cell r="M107">
            <v>1E-4</v>
          </cell>
        </row>
        <row r="108">
          <cell r="B108">
            <v>36677</v>
          </cell>
          <cell r="C108">
            <v>1665.59</v>
          </cell>
          <cell r="D108">
            <v>273.86689999999999</v>
          </cell>
          <cell r="E108">
            <v>556.61</v>
          </cell>
          <cell r="F108">
            <v>556.61</v>
          </cell>
          <cell r="G108">
            <v>556.55999999999995</v>
          </cell>
          <cell r="H108">
            <v>595.27</v>
          </cell>
          <cell r="I108">
            <v>3922.7179999999998</v>
          </cell>
          <cell r="J108">
            <v>107.675</v>
          </cell>
          <cell r="K108">
            <v>1286.2639999999999</v>
          </cell>
          <cell r="L108">
            <v>165.23</v>
          </cell>
          <cell r="M108">
            <v>1E-4</v>
          </cell>
        </row>
        <row r="109">
          <cell r="B109">
            <v>36692</v>
          </cell>
          <cell r="C109">
            <v>1648.73</v>
          </cell>
          <cell r="D109">
            <v>273.89078999999998</v>
          </cell>
          <cell r="E109">
            <v>563.15744497981507</v>
          </cell>
          <cell r="H109">
            <v>602.38</v>
          </cell>
          <cell r="I109">
            <v>4097.9192511938591</v>
          </cell>
          <cell r="J109">
            <v>106.47150000000001</v>
          </cell>
          <cell r="K109">
            <v>1342.107</v>
          </cell>
          <cell r="L109">
            <v>167.2</v>
          </cell>
          <cell r="M109">
            <v>1E-4</v>
          </cell>
        </row>
        <row r="110">
          <cell r="B110">
            <v>36707</v>
          </cell>
          <cell r="C110">
            <v>1741.33</v>
          </cell>
          <cell r="D110">
            <v>273.1506</v>
          </cell>
          <cell r="E110">
            <v>574.32000000000005</v>
          </cell>
          <cell r="F110">
            <v>574.32000000000005</v>
          </cell>
          <cell r="G110">
            <v>574.49</v>
          </cell>
          <cell r="H110">
            <v>614.32000000000005</v>
          </cell>
          <cell r="I110">
            <v>4035.8049999999998</v>
          </cell>
          <cell r="J110">
            <v>105.80500000000001</v>
          </cell>
          <cell r="K110">
            <v>1321.7639999999999</v>
          </cell>
          <cell r="L110">
            <v>166.91</v>
          </cell>
          <cell r="M110">
            <v>1E-4</v>
          </cell>
        </row>
        <row r="111">
          <cell r="B111">
            <v>36738</v>
          </cell>
          <cell r="C111">
            <v>1589.9</v>
          </cell>
          <cell r="D111">
            <v>274.44592999999998</v>
          </cell>
          <cell r="E111">
            <v>557.04</v>
          </cell>
          <cell r="F111">
            <v>557.04</v>
          </cell>
          <cell r="G111">
            <v>557.07000000000005</v>
          </cell>
          <cell r="I111">
            <v>3974.4940000000001</v>
          </cell>
          <cell r="J111">
            <v>109.58</v>
          </cell>
          <cell r="L111">
            <v>170.69</v>
          </cell>
          <cell r="M111">
            <v>1E-4</v>
          </cell>
        </row>
        <row r="112">
          <cell r="B112">
            <v>36769</v>
          </cell>
          <cell r="C112">
            <v>1653.85</v>
          </cell>
          <cell r="D112">
            <v>271.79325</v>
          </cell>
          <cell r="E112">
            <v>569.92999999999995</v>
          </cell>
          <cell r="F112">
            <v>569.92999999999995</v>
          </cell>
          <cell r="G112">
            <v>570.14</v>
          </cell>
          <cell r="I112">
            <v>4087.3180000000002</v>
          </cell>
          <cell r="J112">
            <v>106.64</v>
          </cell>
          <cell r="L112">
            <v>163.4</v>
          </cell>
          <cell r="M112">
            <v>1.3913E-3</v>
          </cell>
        </row>
        <row r="113">
          <cell r="B113">
            <v>36799</v>
          </cell>
          <cell r="C113">
            <v>1613.45</v>
          </cell>
          <cell r="D113">
            <v>272.68</v>
          </cell>
          <cell r="E113">
            <v>557.54</v>
          </cell>
          <cell r="F113">
            <v>557.54</v>
          </cell>
          <cell r="G113">
            <v>557.85</v>
          </cell>
          <cell r="I113">
            <v>3868.5219999999999</v>
          </cell>
          <cell r="J113">
            <v>108.06</v>
          </cell>
          <cell r="L113">
            <v>165.73</v>
          </cell>
          <cell r="M113">
            <v>2.33E-3</v>
          </cell>
        </row>
        <row r="114">
          <cell r="B114">
            <v>36812</v>
          </cell>
          <cell r="C114">
            <v>1580.13</v>
          </cell>
          <cell r="D114">
            <v>273.03699999999998</v>
          </cell>
          <cell r="E114">
            <v>549.14183380398094</v>
          </cell>
          <cell r="H114">
            <v>588.38</v>
          </cell>
          <cell r="I114">
            <v>3690.0234414576944</v>
          </cell>
          <cell r="J114">
            <v>107.66</v>
          </cell>
          <cell r="K114">
            <v>1202.9760000000001</v>
          </cell>
          <cell r="L114">
            <v>163.66</v>
          </cell>
          <cell r="M114">
            <v>2.3E-3</v>
          </cell>
        </row>
        <row r="115">
          <cell r="B115">
            <v>36830</v>
          </cell>
          <cell r="C115">
            <v>1513.83</v>
          </cell>
          <cell r="D115">
            <v>273.93810000000002</v>
          </cell>
          <cell r="E115">
            <v>542.03</v>
          </cell>
          <cell r="F115">
            <v>542.03</v>
          </cell>
          <cell r="G115">
            <v>542.05999999999995</v>
          </cell>
          <cell r="H115">
            <v>580.76</v>
          </cell>
          <cell r="I115">
            <v>3825.6</v>
          </cell>
          <cell r="J115">
            <v>109.19</v>
          </cell>
          <cell r="K115">
            <v>1247.175</v>
          </cell>
          <cell r="L115">
            <v>164.89</v>
          </cell>
          <cell r="M115">
            <v>2.3E-3</v>
          </cell>
        </row>
        <row r="116">
          <cell r="B116">
            <v>36838</v>
          </cell>
          <cell r="C116">
            <v>1594.66</v>
          </cell>
          <cell r="D116">
            <v>273.75599999999997</v>
          </cell>
          <cell r="E116">
            <v>550.31701819878674</v>
          </cell>
          <cell r="H116">
            <v>589.37</v>
          </cell>
          <cell r="I116">
            <v>3813.5162232710568</v>
          </cell>
          <cell r="J116">
            <v>107.4751</v>
          </cell>
          <cell r="K116">
            <v>1241.6969999999999</v>
          </cell>
          <cell r="L116">
            <v>162.65</v>
          </cell>
          <cell r="M116">
            <v>2.2599999999999999E-3</v>
          </cell>
        </row>
        <row r="117">
          <cell r="B117">
            <v>36857</v>
          </cell>
          <cell r="C117">
            <v>1492.49</v>
          </cell>
          <cell r="D117">
            <v>275.79300000000001</v>
          </cell>
          <cell r="E117">
            <v>541.74530564629026</v>
          </cell>
          <cell r="H117">
            <v>580.19000000000005</v>
          </cell>
          <cell r="I117">
            <v>3664.9002162708903</v>
          </cell>
          <cell r="J117">
            <v>110.58</v>
          </cell>
          <cell r="K117">
            <v>1193.307</v>
          </cell>
          <cell r="L117">
            <v>168.53</v>
          </cell>
          <cell r="M117">
            <v>2.2599999999999999E-3</v>
          </cell>
        </row>
        <row r="118">
          <cell r="B118">
            <v>36860</v>
          </cell>
          <cell r="C118">
            <v>1494.92</v>
          </cell>
          <cell r="D118">
            <v>276.81198999999998</v>
          </cell>
          <cell r="E118">
            <v>540.27</v>
          </cell>
          <cell r="F118">
            <v>540.27</v>
          </cell>
          <cell r="G118">
            <v>540.27</v>
          </cell>
          <cell r="H118">
            <v>578.61</v>
          </cell>
          <cell r="I118">
            <v>3584.4589999999998</v>
          </cell>
          <cell r="J118">
            <v>110.77500000000001</v>
          </cell>
          <cell r="K118">
            <v>1167.115</v>
          </cell>
          <cell r="L118">
            <v>172.12</v>
          </cell>
          <cell r="M118">
            <v>2.2599999999999999E-3</v>
          </cell>
        </row>
        <row r="119">
          <cell r="B119">
            <v>36891</v>
          </cell>
          <cell r="C119">
            <v>1408.66</v>
          </cell>
          <cell r="D119">
            <v>276.77</v>
          </cell>
          <cell r="E119">
            <v>536.72</v>
          </cell>
          <cell r="F119">
            <v>536.72</v>
          </cell>
          <cell r="G119">
            <v>536.71</v>
          </cell>
          <cell r="I119">
            <v>3678.9050000000002</v>
          </cell>
          <cell r="J119">
            <v>114.2</v>
          </cell>
          <cell r="L119">
            <v>188.23</v>
          </cell>
          <cell r="M119">
            <v>2.2667E-3</v>
          </cell>
        </row>
        <row r="120">
          <cell r="B120">
            <v>36922</v>
          </cell>
          <cell r="C120">
            <v>1426.9</v>
          </cell>
          <cell r="D120">
            <v>279.93900000000002</v>
          </cell>
          <cell r="E120">
            <v>542.02</v>
          </cell>
          <cell r="F120">
            <v>542.02</v>
          </cell>
          <cell r="G120">
            <v>542.03</v>
          </cell>
          <cell r="I120">
            <v>3764.096</v>
          </cell>
          <cell r="J120">
            <v>116.285</v>
          </cell>
          <cell r="L120">
            <v>191.76</v>
          </cell>
          <cell r="M120">
            <v>2.3789000000000002E-3</v>
          </cell>
        </row>
        <row r="121">
          <cell r="B121">
            <v>36950</v>
          </cell>
          <cell r="C121">
            <v>1362.69</v>
          </cell>
          <cell r="D121">
            <v>282.56</v>
          </cell>
          <cell r="E121">
            <v>533.51</v>
          </cell>
          <cell r="F121">
            <v>533.51</v>
          </cell>
          <cell r="G121">
            <v>533.48</v>
          </cell>
          <cell r="I121">
            <v>3429.3519999999999</v>
          </cell>
          <cell r="J121">
            <v>117.295</v>
          </cell>
          <cell r="L121">
            <v>193.28</v>
          </cell>
          <cell r="M121">
            <v>2.3473999999999999E-3</v>
          </cell>
        </row>
        <row r="122">
          <cell r="B122">
            <v>36976</v>
          </cell>
          <cell r="C122">
            <v>1468.23</v>
          </cell>
          <cell r="D122">
            <v>285.15499999999997</v>
          </cell>
          <cell r="E122">
            <v>544.76419939577045</v>
          </cell>
          <cell r="H122">
            <v>583.54999999999995</v>
          </cell>
          <cell r="I122">
            <v>3171.7620000000002</v>
          </cell>
          <cell r="J122">
            <v>123.155</v>
          </cell>
          <cell r="L122">
            <v>201.52</v>
          </cell>
          <cell r="M122">
            <v>1.19615384615385E-3</v>
          </cell>
        </row>
        <row r="123">
          <cell r="B123">
            <v>36981</v>
          </cell>
          <cell r="C123">
            <v>1407.73</v>
          </cell>
          <cell r="D123">
            <v>283.82799999999997</v>
          </cell>
          <cell r="E123">
            <v>543.84</v>
          </cell>
          <cell r="F123">
            <v>543.84</v>
          </cell>
          <cell r="G123">
            <v>543.88</v>
          </cell>
          <cell r="H123">
            <v>582.55999999999995</v>
          </cell>
          <cell r="I123">
            <v>3189.5320000000002</v>
          </cell>
          <cell r="J123">
            <v>125.32</v>
          </cell>
          <cell r="L123">
            <v>202.86</v>
          </cell>
          <cell r="M123">
            <v>8.476E-4</v>
          </cell>
        </row>
        <row r="124">
          <cell r="B124">
            <v>37011</v>
          </cell>
          <cell r="C124">
            <v>1506.04</v>
          </cell>
          <cell r="D124">
            <v>284.12200000000001</v>
          </cell>
          <cell r="E124">
            <v>551.64</v>
          </cell>
          <cell r="F124">
            <v>551.64</v>
          </cell>
          <cell r="G124">
            <v>551.65</v>
          </cell>
          <cell r="I124">
            <v>3428.56</v>
          </cell>
          <cell r="J124">
            <v>123.535</v>
          </cell>
          <cell r="L124">
            <v>197.97</v>
          </cell>
          <cell r="M124">
            <v>1E-4</v>
          </cell>
        </row>
        <row r="125">
          <cell r="B125">
            <v>37042</v>
          </cell>
          <cell r="C125">
            <v>1444.78</v>
          </cell>
          <cell r="D125">
            <v>286.125</v>
          </cell>
          <cell r="E125">
            <v>550.57000000000005</v>
          </cell>
          <cell r="F125">
            <v>550.57000000000005</v>
          </cell>
          <cell r="G125">
            <v>550.6</v>
          </cell>
          <cell r="I125">
            <v>3381.703</v>
          </cell>
          <cell r="J125">
            <v>118.82</v>
          </cell>
          <cell r="L125">
            <v>186.32</v>
          </cell>
          <cell r="M125">
            <v>1.381E-4</v>
          </cell>
        </row>
        <row r="126">
          <cell r="B126">
            <v>37072</v>
          </cell>
          <cell r="C126">
            <v>1434.45</v>
          </cell>
          <cell r="D126">
            <v>286.86500000000001</v>
          </cell>
          <cell r="E126">
            <v>542.61</v>
          </cell>
          <cell r="F126">
            <v>542.61</v>
          </cell>
          <cell r="G126">
            <v>542.61</v>
          </cell>
          <cell r="I126">
            <v>3288.2910000000002</v>
          </cell>
          <cell r="J126">
            <v>124.72</v>
          </cell>
          <cell r="L126">
            <v>196.61</v>
          </cell>
          <cell r="M126">
            <v>1.143E-4</v>
          </cell>
        </row>
        <row r="127">
          <cell r="B127">
            <v>37103</v>
          </cell>
          <cell r="C127">
            <v>1312.46</v>
          </cell>
          <cell r="D127">
            <v>285.54500000000002</v>
          </cell>
          <cell r="E127">
            <v>525.21</v>
          </cell>
          <cell r="F127">
            <v>525.21</v>
          </cell>
          <cell r="G127">
            <v>525.21</v>
          </cell>
          <cell r="I127">
            <v>3269.5949999999998</v>
          </cell>
          <cell r="J127">
            <v>124.88500000000001</v>
          </cell>
          <cell r="L127">
            <v>204.26</v>
          </cell>
          <cell r="M127">
            <v>1E-4</v>
          </cell>
        </row>
        <row r="128">
          <cell r="B128">
            <v>37134</v>
          </cell>
          <cell r="C128">
            <v>1217.1199999999999</v>
          </cell>
          <cell r="D128">
            <v>285.66800000000001</v>
          </cell>
          <cell r="E128">
            <v>517.19000000000005</v>
          </cell>
          <cell r="F128">
            <v>517.19000000000005</v>
          </cell>
          <cell r="G128">
            <v>517.19000000000005</v>
          </cell>
          <cell r="I128">
            <v>3104.8270000000002</v>
          </cell>
          <cell r="J128">
            <v>119.005</v>
          </cell>
          <cell r="L128">
            <v>201.07</v>
          </cell>
          <cell r="M128">
            <v>1E-4</v>
          </cell>
        </row>
        <row r="129">
          <cell r="B129">
            <v>37164</v>
          </cell>
          <cell r="C129">
            <v>1132.6600000000001</v>
          </cell>
          <cell r="D129">
            <v>285.46899999999999</v>
          </cell>
          <cell r="E129">
            <v>503.48</v>
          </cell>
          <cell r="F129">
            <v>503.48</v>
          </cell>
          <cell r="G129">
            <v>503.46</v>
          </cell>
          <cell r="I129">
            <v>2833.3440000000001</v>
          </cell>
          <cell r="J129">
            <v>119.13</v>
          </cell>
          <cell r="L129">
            <v>203.45</v>
          </cell>
          <cell r="M129">
            <v>2.9499999999999999E-5</v>
          </cell>
        </row>
        <row r="130">
          <cell r="B130">
            <v>37195</v>
          </cell>
          <cell r="C130">
            <v>1172.46</v>
          </cell>
          <cell r="D130">
            <v>286.45299999999997</v>
          </cell>
          <cell r="E130">
            <v>507.99</v>
          </cell>
          <cell r="F130">
            <v>507.99</v>
          </cell>
          <cell r="G130">
            <v>507.98</v>
          </cell>
          <cell r="I130">
            <v>2894.893</v>
          </cell>
          <cell r="J130">
            <v>122.405</v>
          </cell>
          <cell r="L130">
            <v>213.27</v>
          </cell>
          <cell r="M130">
            <v>1.0900000000000001E-5</v>
          </cell>
        </row>
        <row r="131">
          <cell r="B131">
            <v>37225</v>
          </cell>
          <cell r="C131">
            <v>1162.3800000000001</v>
          </cell>
          <cell r="D131">
            <v>285.738</v>
          </cell>
          <cell r="E131">
            <v>509.08</v>
          </cell>
          <cell r="F131">
            <v>509.08</v>
          </cell>
          <cell r="G131">
            <v>509.08</v>
          </cell>
          <cell r="I131">
            <v>3082.422</v>
          </cell>
          <cell r="J131">
            <v>123.12</v>
          </cell>
          <cell r="L131">
            <v>211.01</v>
          </cell>
          <cell r="M131">
            <v>1.0000000000000001E-5</v>
          </cell>
        </row>
        <row r="132">
          <cell r="B132">
            <v>37256</v>
          </cell>
          <cell r="C132">
            <v>1142.3499999999999</v>
          </cell>
          <cell r="D132">
            <v>285.94200000000001</v>
          </cell>
          <cell r="E132">
            <v>498.96</v>
          </cell>
          <cell r="F132">
            <v>498.96</v>
          </cell>
          <cell r="G132">
            <v>498.97</v>
          </cell>
          <cell r="I132">
            <v>3124.8119999999999</v>
          </cell>
          <cell r="J132">
            <v>131.06</v>
          </cell>
          <cell r="L132">
            <v>221.79</v>
          </cell>
          <cell r="M132">
            <v>1.0000000000000001E-5</v>
          </cell>
        </row>
        <row r="133">
          <cell r="B133">
            <v>37287</v>
          </cell>
          <cell r="C133">
            <v>1075.5999999999999</v>
          </cell>
          <cell r="D133">
            <v>284.01299999999998</v>
          </cell>
          <cell r="E133">
            <v>497.25</v>
          </cell>
          <cell r="F133">
            <v>497.25</v>
          </cell>
          <cell r="G133">
            <v>497.21</v>
          </cell>
          <cell r="I133">
            <v>3044.2249999999999</v>
          </cell>
          <cell r="J133">
            <v>133.77500000000001</v>
          </cell>
          <cell r="L133">
            <v>222.94</v>
          </cell>
          <cell r="M133">
            <v>1.0000000000000001E-5</v>
          </cell>
        </row>
        <row r="134">
          <cell r="B134">
            <v>37315</v>
          </cell>
          <cell r="C134">
            <v>1122.3900000000001</v>
          </cell>
          <cell r="D134">
            <v>284.36399999999998</v>
          </cell>
          <cell r="E134">
            <v>500.77</v>
          </cell>
          <cell r="F134">
            <v>500.77</v>
          </cell>
          <cell r="G134">
            <v>500.79</v>
          </cell>
          <cell r="I134">
            <v>3005.16</v>
          </cell>
          <cell r="J134">
            <v>133.82499999999999</v>
          </cell>
          <cell r="L134">
            <v>224.47</v>
          </cell>
          <cell r="M134">
            <v>1.0000000000000001E-5</v>
          </cell>
        </row>
        <row r="135">
          <cell r="B135">
            <v>37346</v>
          </cell>
          <cell r="C135">
            <v>1179.4100000000001</v>
          </cell>
          <cell r="D135">
            <v>286.52300000000002</v>
          </cell>
          <cell r="E135">
            <v>510.48</v>
          </cell>
          <cell r="F135">
            <v>510.48</v>
          </cell>
          <cell r="G135">
            <v>510.51</v>
          </cell>
          <cell r="I135">
            <v>3134.8249999999998</v>
          </cell>
          <cell r="J135">
            <v>132.535</v>
          </cell>
          <cell r="L135">
            <v>219.98</v>
          </cell>
          <cell r="M135">
            <v>1.0000000000000001E-5</v>
          </cell>
        </row>
        <row r="136">
          <cell r="B136">
            <v>37376</v>
          </cell>
          <cell r="C136">
            <v>1203.74</v>
          </cell>
          <cell r="D136">
            <v>287.601</v>
          </cell>
          <cell r="E136">
            <v>515.70000000000005</v>
          </cell>
          <cell r="F136">
            <v>515.70000000000005</v>
          </cell>
          <cell r="G136">
            <v>515.72</v>
          </cell>
          <cell r="I136">
            <v>3002.8679999999999</v>
          </cell>
          <cell r="J136">
            <v>128.4</v>
          </cell>
          <cell r="L136">
            <v>220.8</v>
          </cell>
          <cell r="M136">
            <v>1.0000000000000001E-5</v>
          </cell>
        </row>
        <row r="137">
          <cell r="B137">
            <v>37407</v>
          </cell>
          <cell r="C137">
            <v>1246.1199999999999</v>
          </cell>
          <cell r="D137">
            <v>288.09500000000003</v>
          </cell>
          <cell r="E137">
            <v>517.82000000000005</v>
          </cell>
          <cell r="F137">
            <v>517.82000000000005</v>
          </cell>
          <cell r="G137">
            <v>517.82000000000005</v>
          </cell>
          <cell r="I137">
            <v>2991.366</v>
          </cell>
          <cell r="J137">
            <v>124.105</v>
          </cell>
          <cell r="L137">
            <v>218.77</v>
          </cell>
          <cell r="M137">
            <v>1.0000000000000001E-5</v>
          </cell>
        </row>
        <row r="138">
          <cell r="B138">
            <v>37437</v>
          </cell>
          <cell r="C138">
            <v>1140.21</v>
          </cell>
          <cell r="D138">
            <v>289.62299999999999</v>
          </cell>
          <cell r="E138">
            <v>508.41</v>
          </cell>
          <cell r="F138">
            <v>508.41</v>
          </cell>
          <cell r="G138">
            <v>508.41</v>
          </cell>
          <cell r="I138">
            <v>2807.9270000000001</v>
          </cell>
          <cell r="J138">
            <v>119.86</v>
          </cell>
          <cell r="L138">
            <v>222.14</v>
          </cell>
          <cell r="M138">
            <v>1.0000000000000001E-5</v>
          </cell>
        </row>
        <row r="139">
          <cell r="B139">
            <v>37468</v>
          </cell>
          <cell r="C139">
            <v>1073.95</v>
          </cell>
          <cell r="D139">
            <v>289.87</v>
          </cell>
          <cell r="E139">
            <v>500.3</v>
          </cell>
          <cell r="F139">
            <v>500.3</v>
          </cell>
          <cell r="G139">
            <v>500.3</v>
          </cell>
          <cell r="I139">
            <v>2567.37</v>
          </cell>
          <cell r="J139">
            <v>119.76</v>
          </cell>
          <cell r="L139">
            <v>224.89</v>
          </cell>
          <cell r="M139">
            <v>1.0000000000000001E-5</v>
          </cell>
        </row>
        <row r="140">
          <cell r="B140">
            <v>37499</v>
          </cell>
          <cell r="C140">
            <v>1048.1199999999999</v>
          </cell>
          <cell r="D140">
            <v>292.36200000000002</v>
          </cell>
          <cell r="E140">
            <v>499.63400000000001</v>
          </cell>
          <cell r="F140">
            <v>499.63400000000001</v>
          </cell>
          <cell r="G140">
            <v>499.65300000000002</v>
          </cell>
          <cell r="I140">
            <v>2576.114</v>
          </cell>
          <cell r="J140">
            <v>118.565</v>
          </cell>
          <cell r="L140">
            <v>226.41</v>
          </cell>
          <cell r="M140">
            <v>1.0000000000000001E-5</v>
          </cell>
        </row>
        <row r="141">
          <cell r="B141">
            <v>37529</v>
          </cell>
          <cell r="C141">
            <v>1028.93</v>
          </cell>
          <cell r="D141">
            <v>292.25</v>
          </cell>
          <cell r="E141">
            <v>499.40100000000001</v>
          </cell>
          <cell r="F141">
            <v>499.40100000000001</v>
          </cell>
          <cell r="G141">
            <v>499.40199999999999</v>
          </cell>
          <cell r="I141">
            <v>2275.9520000000002</v>
          </cell>
          <cell r="J141">
            <v>121.74</v>
          </cell>
          <cell r="L141">
            <v>238.69</v>
          </cell>
          <cell r="M141">
            <v>1.0000000000000001E-5</v>
          </cell>
        </row>
        <row r="142">
          <cell r="B142">
            <v>37560</v>
          </cell>
          <cell r="C142">
            <v>963.24</v>
          </cell>
          <cell r="D142">
            <v>294.48</v>
          </cell>
          <cell r="E142">
            <v>498.02</v>
          </cell>
          <cell r="F142">
            <v>498.02</v>
          </cell>
          <cell r="G142">
            <v>498.01900000000001</v>
          </cell>
          <cell r="I142">
            <v>2480.6849999999999</v>
          </cell>
          <cell r="J142">
            <v>122.51</v>
          </cell>
          <cell r="L142">
            <v>238.7</v>
          </cell>
          <cell r="M142">
            <v>1.0000000000000001E-5</v>
          </cell>
        </row>
        <row r="143">
          <cell r="B143">
            <v>37590</v>
          </cell>
          <cell r="C143">
            <v>997.35</v>
          </cell>
          <cell r="D143">
            <v>294.553</v>
          </cell>
          <cell r="E143">
            <v>499.71899999999999</v>
          </cell>
          <cell r="F143">
            <v>499.71899999999999</v>
          </cell>
          <cell r="G143">
            <v>499.71899999999999</v>
          </cell>
          <cell r="I143">
            <v>2618.1869999999999</v>
          </cell>
          <cell r="J143">
            <v>122.515</v>
          </cell>
          <cell r="L143">
            <v>239.11</v>
          </cell>
          <cell r="M143">
            <v>1.0000000000000001E-5</v>
          </cell>
        </row>
        <row r="144">
          <cell r="B144">
            <v>37621</v>
          </cell>
          <cell r="C144">
            <v>942.45</v>
          </cell>
          <cell r="D144">
            <v>295.46100000000001</v>
          </cell>
          <cell r="E144">
            <v>496.93099999999998</v>
          </cell>
          <cell r="F144">
            <v>496.93099999999998</v>
          </cell>
          <cell r="G144">
            <v>496.93200000000002</v>
          </cell>
          <cell r="I144">
            <v>2486.2750000000001</v>
          </cell>
          <cell r="J144">
            <v>118.67</v>
          </cell>
          <cell r="L144">
            <v>244.69</v>
          </cell>
          <cell r="M144">
            <v>1.0000000000000001E-5</v>
          </cell>
        </row>
        <row r="145">
          <cell r="B145">
            <v>37652</v>
          </cell>
          <cell r="C145">
            <v>917.81</v>
          </cell>
          <cell r="D145">
            <v>296.995</v>
          </cell>
          <cell r="E145">
            <v>496.83699999999999</v>
          </cell>
          <cell r="F145">
            <v>496.83699999999999</v>
          </cell>
          <cell r="G145">
            <v>496.83699999999999</v>
          </cell>
          <cell r="I145">
            <v>2413.6219999999998</v>
          </cell>
          <cell r="J145">
            <v>119.94</v>
          </cell>
          <cell r="L145">
            <v>252.61</v>
          </cell>
          <cell r="M145">
            <v>1.0000000000000001E-5</v>
          </cell>
        </row>
        <row r="146">
          <cell r="B146">
            <v>37680</v>
          </cell>
          <cell r="C146">
            <v>915.35</v>
          </cell>
          <cell r="D146">
            <v>297.47399999999999</v>
          </cell>
          <cell r="E146">
            <v>496.59399999999999</v>
          </cell>
          <cell r="F146">
            <v>496.59399999999999</v>
          </cell>
          <cell r="G146">
            <v>496.58699999999999</v>
          </cell>
          <cell r="I146">
            <v>2367.0079999999998</v>
          </cell>
          <cell r="J146">
            <v>118.22499999999999</v>
          </cell>
          <cell r="L146">
            <v>252.29</v>
          </cell>
          <cell r="M146">
            <v>1.0000000000000001E-5</v>
          </cell>
        </row>
        <row r="147">
          <cell r="B147">
            <v>37711</v>
          </cell>
          <cell r="C147">
            <v>886.77</v>
          </cell>
          <cell r="D147">
            <v>298.74099999999999</v>
          </cell>
          <cell r="E147">
            <v>495.39600000000002</v>
          </cell>
          <cell r="G147">
            <v>495.39600000000002</v>
          </cell>
          <cell r="I147">
            <v>2370.1590000000001</v>
          </cell>
          <cell r="J147">
            <v>118.58</v>
          </cell>
          <cell r="L147">
            <v>254.02</v>
          </cell>
          <cell r="M147">
            <v>1.0000000000000001E-5</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
      <sheetName val="契約脱退"/>
      <sheetName val="被加入"/>
      <sheetName val="被脱退"/>
      <sheetName val="更新"/>
      <sheetName val="退職"/>
      <sheetName val="退職金"/>
    </sheetNames>
    <sheetDataSet>
      <sheetData sheetId="0"/>
      <sheetData sheetId="1"/>
      <sheetData sheetId="2"/>
      <sheetData sheetId="3"/>
      <sheetData sheetId="4">
        <row r="2">
          <cell r="C2">
            <v>1</v>
          </cell>
          <cell r="D2">
            <v>2</v>
          </cell>
          <cell r="E2">
            <v>3</v>
          </cell>
          <cell r="F2">
            <v>4</v>
          </cell>
          <cell r="G2">
            <v>5</v>
          </cell>
          <cell r="H2">
            <v>6</v>
          </cell>
          <cell r="I2">
            <v>7</v>
          </cell>
          <cell r="J2">
            <v>8</v>
          </cell>
          <cell r="K2">
            <v>9</v>
          </cell>
          <cell r="L2">
            <v>10</v>
          </cell>
          <cell r="M2">
            <v>11</v>
          </cell>
          <cell r="N2">
            <v>12</v>
          </cell>
        </row>
        <row r="3">
          <cell r="G3">
            <v>1</v>
          </cell>
          <cell r="I3">
            <v>22</v>
          </cell>
        </row>
        <row r="4">
          <cell r="G4">
            <v>1</v>
          </cell>
          <cell r="H4">
            <v>2</v>
          </cell>
          <cell r="I4">
            <v>57</v>
          </cell>
        </row>
        <row r="5">
          <cell r="G5">
            <v>5</v>
          </cell>
          <cell r="H5">
            <v>1</v>
          </cell>
          <cell r="J5">
            <v>147</v>
          </cell>
          <cell r="N5">
            <v>1</v>
          </cell>
        </row>
        <row r="6">
          <cell r="G6">
            <v>2</v>
          </cell>
          <cell r="H6">
            <v>3</v>
          </cell>
          <cell r="J6">
            <v>114</v>
          </cell>
          <cell r="N6">
            <v>4</v>
          </cell>
        </row>
        <row r="7">
          <cell r="C7">
            <v>1</v>
          </cell>
          <cell r="D7">
            <v>2</v>
          </cell>
          <cell r="G7">
            <v>5</v>
          </cell>
          <cell r="I7">
            <v>10</v>
          </cell>
          <cell r="J7">
            <v>96</v>
          </cell>
          <cell r="K7">
            <v>225</v>
          </cell>
        </row>
        <row r="8">
          <cell r="F8">
            <v>8</v>
          </cell>
          <cell r="G8">
            <v>7</v>
          </cell>
          <cell r="I8">
            <v>18</v>
          </cell>
          <cell r="J8">
            <v>169</v>
          </cell>
        </row>
        <row r="9">
          <cell r="E9">
            <v>1</v>
          </cell>
          <cell r="G9">
            <v>2</v>
          </cell>
          <cell r="H9">
            <v>3</v>
          </cell>
          <cell r="I9">
            <v>38</v>
          </cell>
          <cell r="J9">
            <v>44</v>
          </cell>
          <cell r="K9">
            <v>3</v>
          </cell>
          <cell r="M9">
            <v>4</v>
          </cell>
        </row>
        <row r="10">
          <cell r="G10">
            <v>4</v>
          </cell>
          <cell r="I10">
            <v>2</v>
          </cell>
          <cell r="J10">
            <v>69</v>
          </cell>
          <cell r="K10">
            <v>11</v>
          </cell>
          <cell r="L10">
            <v>7</v>
          </cell>
          <cell r="N10">
            <v>2</v>
          </cell>
        </row>
        <row r="11">
          <cell r="G11">
            <v>1</v>
          </cell>
          <cell r="I11">
            <v>2</v>
          </cell>
          <cell r="J11">
            <v>104</v>
          </cell>
        </row>
        <row r="12">
          <cell r="F12">
            <v>5</v>
          </cell>
          <cell r="G12">
            <v>5</v>
          </cell>
          <cell r="J12">
            <v>82</v>
          </cell>
        </row>
        <row r="13">
          <cell r="H13">
            <v>3</v>
          </cell>
          <cell r="J13">
            <v>51</v>
          </cell>
          <cell r="K13">
            <v>24</v>
          </cell>
          <cell r="M13">
            <v>18</v>
          </cell>
        </row>
        <row r="14">
          <cell r="F14">
            <v>1</v>
          </cell>
          <cell r="G14">
            <v>14</v>
          </cell>
          <cell r="I14">
            <v>44</v>
          </cell>
          <cell r="J14">
            <v>30</v>
          </cell>
          <cell r="L14">
            <v>2</v>
          </cell>
        </row>
        <row r="15">
          <cell r="F15">
            <v>9</v>
          </cell>
          <cell r="G15">
            <v>21</v>
          </cell>
          <cell r="H15">
            <v>5</v>
          </cell>
          <cell r="I15">
            <v>28</v>
          </cell>
        </row>
        <row r="16">
          <cell r="G16">
            <v>4</v>
          </cell>
          <cell r="I16">
            <v>36</v>
          </cell>
          <cell r="J16">
            <v>4</v>
          </cell>
        </row>
        <row r="17">
          <cell r="F17">
            <v>9</v>
          </cell>
          <cell r="I17">
            <v>4</v>
          </cell>
          <cell r="J17">
            <v>6</v>
          </cell>
          <cell r="K17">
            <v>345</v>
          </cell>
          <cell r="N17">
            <v>1</v>
          </cell>
        </row>
        <row r="18">
          <cell r="G18">
            <v>2</v>
          </cell>
          <cell r="I18">
            <v>22</v>
          </cell>
          <cell r="J18">
            <v>35</v>
          </cell>
        </row>
        <row r="19">
          <cell r="G19">
            <v>7</v>
          </cell>
          <cell r="I19">
            <v>105</v>
          </cell>
          <cell r="J19">
            <v>33</v>
          </cell>
          <cell r="K19">
            <v>4</v>
          </cell>
        </row>
        <row r="20">
          <cell r="H20">
            <v>2</v>
          </cell>
          <cell r="I20">
            <v>67</v>
          </cell>
          <cell r="J20">
            <v>6</v>
          </cell>
        </row>
        <row r="21">
          <cell r="G21">
            <v>1</v>
          </cell>
          <cell r="H21">
            <v>2</v>
          </cell>
          <cell r="J21">
            <v>31</v>
          </cell>
        </row>
        <row r="22">
          <cell r="G22">
            <v>10</v>
          </cell>
          <cell r="J22">
            <v>1</v>
          </cell>
          <cell r="K22">
            <v>218</v>
          </cell>
        </row>
        <row r="23">
          <cell r="G23">
            <v>7</v>
          </cell>
          <cell r="J23">
            <v>116</v>
          </cell>
        </row>
        <row r="24">
          <cell r="G24">
            <v>1</v>
          </cell>
          <cell r="I24">
            <v>1</v>
          </cell>
          <cell r="J24">
            <v>102</v>
          </cell>
        </row>
        <row r="25">
          <cell r="H25">
            <v>7</v>
          </cell>
          <cell r="I25">
            <v>117</v>
          </cell>
          <cell r="J25">
            <v>20</v>
          </cell>
        </row>
        <row r="26">
          <cell r="F26">
            <v>9</v>
          </cell>
          <cell r="G26">
            <v>11</v>
          </cell>
          <cell r="J26">
            <v>9</v>
          </cell>
          <cell r="K26">
            <v>61</v>
          </cell>
          <cell r="M26">
            <v>3</v>
          </cell>
          <cell r="N26">
            <v>1</v>
          </cell>
        </row>
        <row r="27">
          <cell r="D27">
            <v>1</v>
          </cell>
          <cell r="G27">
            <v>4</v>
          </cell>
          <cell r="I27">
            <v>81</v>
          </cell>
          <cell r="J27">
            <v>9</v>
          </cell>
          <cell r="K27">
            <v>8</v>
          </cell>
          <cell r="N27">
            <v>6</v>
          </cell>
        </row>
        <row r="28">
          <cell r="D28">
            <v>2</v>
          </cell>
          <cell r="G28">
            <v>1</v>
          </cell>
          <cell r="I28">
            <v>2</v>
          </cell>
          <cell r="K28">
            <v>225</v>
          </cell>
          <cell r="M28">
            <v>2</v>
          </cell>
        </row>
        <row r="29">
          <cell r="G29">
            <v>1</v>
          </cell>
          <cell r="H29">
            <v>4</v>
          </cell>
          <cell r="J29">
            <v>44</v>
          </cell>
        </row>
        <row r="30">
          <cell r="C30">
            <v>14</v>
          </cell>
          <cell r="G30">
            <v>6</v>
          </cell>
          <cell r="I30">
            <v>73</v>
          </cell>
          <cell r="J30">
            <v>20</v>
          </cell>
          <cell r="K30">
            <v>513</v>
          </cell>
          <cell r="M30">
            <v>16</v>
          </cell>
          <cell r="N30">
            <v>2</v>
          </cell>
        </row>
        <row r="31">
          <cell r="G31">
            <v>2</v>
          </cell>
          <cell r="J31">
            <v>105</v>
          </cell>
          <cell r="K31">
            <v>1</v>
          </cell>
          <cell r="N31">
            <v>2</v>
          </cell>
        </row>
        <row r="32">
          <cell r="E32">
            <v>8</v>
          </cell>
          <cell r="G32">
            <v>13</v>
          </cell>
          <cell r="H32">
            <v>3</v>
          </cell>
          <cell r="I32">
            <v>58</v>
          </cell>
          <cell r="J32">
            <v>2</v>
          </cell>
        </row>
        <row r="33">
          <cell r="F33">
            <v>4</v>
          </cell>
          <cell r="G33">
            <v>18</v>
          </cell>
          <cell r="H33">
            <v>2</v>
          </cell>
          <cell r="I33">
            <v>2</v>
          </cell>
          <cell r="J33">
            <v>52</v>
          </cell>
        </row>
        <row r="34">
          <cell r="F34">
            <v>2</v>
          </cell>
          <cell r="H34">
            <v>1</v>
          </cell>
          <cell r="I34">
            <v>8</v>
          </cell>
          <cell r="J34">
            <v>5</v>
          </cell>
          <cell r="K34">
            <v>114</v>
          </cell>
        </row>
        <row r="35">
          <cell r="G35">
            <v>1</v>
          </cell>
          <cell r="I35">
            <v>2</v>
          </cell>
          <cell r="K35">
            <v>90</v>
          </cell>
        </row>
        <row r="36">
          <cell r="I36">
            <v>219</v>
          </cell>
          <cell r="J36">
            <v>10</v>
          </cell>
          <cell r="K36">
            <v>9</v>
          </cell>
          <cell r="N36">
            <v>5</v>
          </cell>
        </row>
        <row r="37">
          <cell r="D37">
            <v>1</v>
          </cell>
          <cell r="G37">
            <v>1</v>
          </cell>
          <cell r="J37">
            <v>51</v>
          </cell>
        </row>
        <row r="38">
          <cell r="G38">
            <v>1</v>
          </cell>
          <cell r="J38">
            <v>19</v>
          </cell>
        </row>
        <row r="39">
          <cell r="G39">
            <v>2</v>
          </cell>
          <cell r="I39">
            <v>39</v>
          </cell>
        </row>
        <row r="40">
          <cell r="K40">
            <v>119</v>
          </cell>
        </row>
        <row r="41">
          <cell r="H41">
            <v>1</v>
          </cell>
          <cell r="I41">
            <v>2</v>
          </cell>
          <cell r="J41">
            <v>87</v>
          </cell>
        </row>
        <row r="42">
          <cell r="G42">
            <v>2</v>
          </cell>
          <cell r="H42">
            <v>2</v>
          </cell>
          <cell r="I42">
            <v>4</v>
          </cell>
          <cell r="J42">
            <v>123</v>
          </cell>
          <cell r="K42">
            <v>1</v>
          </cell>
        </row>
        <row r="43">
          <cell r="H43">
            <v>5</v>
          </cell>
          <cell r="J43">
            <v>80</v>
          </cell>
        </row>
        <row r="44">
          <cell r="H44">
            <v>3</v>
          </cell>
          <cell r="J44">
            <v>30</v>
          </cell>
        </row>
        <row r="45">
          <cell r="H45">
            <v>1</v>
          </cell>
          <cell r="J45">
            <v>27</v>
          </cell>
        </row>
        <row r="46">
          <cell r="J46">
            <v>25</v>
          </cell>
        </row>
        <row r="47">
          <cell r="I47">
            <v>3</v>
          </cell>
        </row>
        <row r="48">
          <cell r="J48">
            <v>85</v>
          </cell>
        </row>
        <row r="50">
          <cell r="C50">
            <v>15</v>
          </cell>
          <cell r="D50">
            <v>6</v>
          </cell>
          <cell r="E50">
            <v>9</v>
          </cell>
          <cell r="F50">
            <v>47</v>
          </cell>
          <cell r="G50">
            <v>163</v>
          </cell>
          <cell r="H50">
            <v>50</v>
          </cell>
          <cell r="I50">
            <v>1066</v>
          </cell>
          <cell r="J50">
            <v>2043</v>
          </cell>
          <cell r="K50">
            <v>1971</v>
          </cell>
          <cell r="L50">
            <v>9</v>
          </cell>
          <cell r="M50">
            <v>43</v>
          </cell>
          <cell r="N50">
            <v>24</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G144"/>
  <sheetViews>
    <sheetView showGridLines="0" tabSelected="1" view="pageBreakPreview" zoomScale="85" zoomScaleNormal="100" zoomScaleSheetLayoutView="85" workbookViewId="0">
      <selection sqref="A1:X1"/>
    </sheetView>
  </sheetViews>
  <sheetFormatPr defaultRowHeight="13.5"/>
  <cols>
    <col min="1" max="1" width="6.625" style="2" customWidth="1"/>
    <col min="2" max="2" width="1" style="2" customWidth="1"/>
    <col min="3" max="3" width="6.625" style="2" customWidth="1"/>
    <col min="4" max="4" width="1" style="2" customWidth="1"/>
    <col min="5" max="5" width="20.75" style="2" customWidth="1"/>
    <col min="6" max="6" width="1" style="2" customWidth="1"/>
    <col min="7" max="7" width="13" style="2" customWidth="1"/>
    <col min="8" max="9" width="10.75" style="2" customWidth="1"/>
    <col min="10" max="10" width="13" style="2" customWidth="1"/>
    <col min="11" max="11" width="12.75" style="2" customWidth="1"/>
    <col min="12" max="12" width="9.5" style="2" customWidth="1"/>
    <col min="13" max="13" width="13" style="2" customWidth="1"/>
    <col min="14" max="14" width="12.75" style="2" customWidth="1"/>
    <col min="15" max="15" width="9.5" style="2" customWidth="1"/>
    <col min="16" max="16" width="13" style="2" customWidth="1"/>
    <col min="17" max="17" width="10.75" style="2" customWidth="1"/>
    <col min="18" max="18" width="8.625" style="2" customWidth="1"/>
    <col min="19" max="19" width="15.5" style="2" customWidth="1"/>
    <col min="20" max="20" width="10.75" style="2" customWidth="1"/>
    <col min="21" max="21" width="8.625" style="2" customWidth="1"/>
    <col min="22" max="22" width="15.5" style="2" customWidth="1"/>
    <col min="23" max="23" width="10.75" style="2" bestFit="1" customWidth="1"/>
    <col min="24" max="24" width="10.75" style="2" customWidth="1"/>
    <col min="25" max="25" width="14.25" style="2" customWidth="1"/>
    <col min="26" max="27" width="10.75" style="2" customWidth="1"/>
    <col min="28" max="28" width="14.25" style="2" bestFit="1" customWidth="1"/>
    <col min="29" max="29" width="10.75" style="2" bestFit="1" customWidth="1"/>
    <col min="30" max="30" width="8.625" style="2" bestFit="1" customWidth="1"/>
    <col min="31" max="31" width="14.25" style="2" bestFit="1" customWidth="1"/>
    <col min="32" max="32" width="10.75" style="2" bestFit="1" customWidth="1"/>
    <col min="33" max="33" width="9.75" style="2" bestFit="1" customWidth="1"/>
    <col min="34" max="16384" width="9" style="2"/>
  </cols>
  <sheetData>
    <row r="1" spans="1:33" ht="30.75" customHeight="1">
      <c r="A1" s="281" t="s">
        <v>18</v>
      </c>
      <c r="B1" s="281"/>
      <c r="C1" s="281"/>
      <c r="D1" s="281"/>
      <c r="E1" s="281"/>
      <c r="F1" s="281"/>
      <c r="G1" s="281"/>
      <c r="H1" s="281"/>
      <c r="I1" s="281"/>
      <c r="J1" s="281"/>
      <c r="K1" s="281"/>
      <c r="L1" s="281"/>
      <c r="M1" s="281"/>
      <c r="N1" s="281"/>
      <c r="O1" s="281"/>
      <c r="P1" s="281"/>
      <c r="Q1" s="281"/>
      <c r="R1" s="281"/>
      <c r="S1" s="281"/>
      <c r="T1" s="281"/>
      <c r="U1" s="281"/>
      <c r="V1" s="281"/>
      <c r="W1" s="281"/>
      <c r="X1" s="281"/>
      <c r="Y1" s="1"/>
      <c r="Z1" s="1"/>
      <c r="AA1" s="1"/>
      <c r="AB1" s="1"/>
      <c r="AC1" s="1"/>
      <c r="AD1" s="1"/>
      <c r="AE1" s="1"/>
      <c r="AF1" s="1"/>
      <c r="AG1" s="1"/>
    </row>
    <row r="2" spans="1:33" ht="14.25" customHeight="1">
      <c r="A2" s="111"/>
      <c r="B2" s="111"/>
      <c r="C2" s="111"/>
      <c r="D2" s="111"/>
      <c r="E2" s="111"/>
      <c r="F2" s="111"/>
      <c r="G2" s="111"/>
      <c r="H2" s="111"/>
      <c r="I2" s="111"/>
      <c r="J2" s="111"/>
      <c r="K2" s="111"/>
      <c r="L2" s="111"/>
      <c r="M2" s="111"/>
      <c r="N2" s="111"/>
      <c r="O2" s="111"/>
      <c r="P2" s="111"/>
      <c r="Q2" s="111"/>
      <c r="R2" s="111"/>
      <c r="S2" s="111"/>
      <c r="T2" s="111"/>
      <c r="U2" s="111"/>
      <c r="V2" s="111"/>
      <c r="W2" s="111"/>
      <c r="X2" s="111"/>
      <c r="Y2" s="1"/>
      <c r="Z2" s="1"/>
      <c r="AA2" s="1"/>
      <c r="AB2" s="1"/>
      <c r="AC2" s="1"/>
      <c r="AD2" s="1"/>
      <c r="AE2" s="1"/>
      <c r="AF2" s="1"/>
      <c r="AG2" s="1"/>
    </row>
    <row r="3" spans="1:33" ht="20.65" customHeight="1">
      <c r="A3" s="3" t="s">
        <v>26</v>
      </c>
      <c r="G3" s="282"/>
      <c r="H3" s="282"/>
      <c r="I3" s="105"/>
      <c r="J3" s="282"/>
      <c r="K3" s="282"/>
      <c r="L3" s="282"/>
      <c r="S3" s="282"/>
      <c r="T3" s="282"/>
      <c r="U3" s="282"/>
      <c r="V3" s="283" t="s">
        <v>19</v>
      </c>
      <c r="W3" s="283"/>
      <c r="X3" s="283"/>
      <c r="Y3" s="284"/>
      <c r="Z3" s="284"/>
      <c r="AA3" s="284"/>
      <c r="AB3" s="284"/>
      <c r="AC3" s="284"/>
      <c r="AD3" s="284"/>
      <c r="AE3" s="285"/>
      <c r="AF3" s="285"/>
      <c r="AG3" s="285"/>
    </row>
    <row r="4" spans="1:33" ht="21" customHeight="1">
      <c r="A4" s="254" t="s">
        <v>0</v>
      </c>
      <c r="B4" s="255"/>
      <c r="C4" s="255"/>
      <c r="D4" s="255"/>
      <c r="E4" s="255"/>
      <c r="F4" s="256"/>
      <c r="G4" s="286" t="s">
        <v>78</v>
      </c>
      <c r="H4" s="287"/>
      <c r="I4" s="288"/>
      <c r="J4" s="251" t="s">
        <v>79</v>
      </c>
      <c r="K4" s="252"/>
      <c r="L4" s="253"/>
      <c r="M4" s="251" t="s">
        <v>80</v>
      </c>
      <c r="N4" s="252"/>
      <c r="O4" s="253"/>
      <c r="P4" s="251" t="s">
        <v>81</v>
      </c>
      <c r="Q4" s="252"/>
      <c r="R4" s="253"/>
      <c r="S4" s="251" t="s">
        <v>82</v>
      </c>
      <c r="T4" s="252"/>
      <c r="U4" s="253"/>
      <c r="V4" s="251" t="s">
        <v>83</v>
      </c>
      <c r="W4" s="252"/>
      <c r="X4" s="253"/>
      <c r="Y4" s="4"/>
      <c r="Z4" s="5"/>
      <c r="AA4" s="5"/>
      <c r="AB4" s="5"/>
      <c r="AC4" s="5"/>
      <c r="AD4" s="5"/>
      <c r="AE4" s="5"/>
      <c r="AF4" s="5"/>
      <c r="AG4" s="5"/>
    </row>
    <row r="5" spans="1:33" ht="21" customHeight="1">
      <c r="A5" s="257"/>
      <c r="B5" s="258"/>
      <c r="C5" s="258"/>
      <c r="D5" s="258"/>
      <c r="E5" s="258"/>
      <c r="F5" s="259"/>
      <c r="G5" s="106" t="s">
        <v>1</v>
      </c>
      <c r="H5" s="6" t="s">
        <v>2</v>
      </c>
      <c r="I5" s="6" t="s">
        <v>20</v>
      </c>
      <c r="J5" s="107" t="s">
        <v>1</v>
      </c>
      <c r="K5" s="6" t="s">
        <v>2</v>
      </c>
      <c r="L5" s="108" t="s">
        <v>3</v>
      </c>
      <c r="M5" s="106" t="s">
        <v>1</v>
      </c>
      <c r="N5" s="6" t="s">
        <v>2</v>
      </c>
      <c r="O5" s="108" t="s">
        <v>3</v>
      </c>
      <c r="P5" s="106" t="s">
        <v>1</v>
      </c>
      <c r="Q5" s="6" t="s">
        <v>2</v>
      </c>
      <c r="R5" s="108" t="s">
        <v>3</v>
      </c>
      <c r="S5" s="106" t="s">
        <v>1</v>
      </c>
      <c r="T5" s="6" t="s">
        <v>2</v>
      </c>
      <c r="U5" s="108" t="s">
        <v>3</v>
      </c>
      <c r="V5" s="106" t="s">
        <v>1</v>
      </c>
      <c r="W5" s="6" t="s">
        <v>2</v>
      </c>
      <c r="X5" s="108" t="s">
        <v>3</v>
      </c>
    </row>
    <row r="6" spans="1:33" ht="21" customHeight="1">
      <c r="A6" s="247" t="s">
        <v>21</v>
      </c>
      <c r="B6" s="275" t="s">
        <v>4</v>
      </c>
      <c r="C6" s="276"/>
      <c r="D6" s="103"/>
      <c r="E6" s="7" t="s">
        <v>5</v>
      </c>
      <c r="F6" s="8"/>
      <c r="G6" s="9">
        <v>592755</v>
      </c>
      <c r="H6" s="10">
        <f t="shared" ref="H6:H22" si="0">G6/G$24*100</f>
        <v>20.456001935323343</v>
      </c>
      <c r="I6" s="11" t="s">
        <v>27</v>
      </c>
      <c r="J6" s="12">
        <v>691609</v>
      </c>
      <c r="K6" s="10">
        <f t="shared" ref="K6:K22" si="1">J6/J$24*100</f>
        <v>23.194750193510654</v>
      </c>
      <c r="L6" s="13" t="s">
        <v>28</v>
      </c>
      <c r="M6" s="12">
        <v>856942</v>
      </c>
      <c r="N6" s="10">
        <f t="shared" ref="N6:N22" si="2">M6/M$24*100</f>
        <v>28.086725354524678</v>
      </c>
      <c r="O6" s="13" t="s">
        <v>29</v>
      </c>
      <c r="P6" s="12">
        <v>1143343.024</v>
      </c>
      <c r="Q6" s="10">
        <f t="shared" ref="Q6:Q22" si="3">P6/P$24*100</f>
        <v>33.394452130206574</v>
      </c>
      <c r="R6" s="14">
        <v>2.12</v>
      </c>
      <c r="S6" s="12">
        <v>1313038</v>
      </c>
      <c r="T6" s="10">
        <f t="shared" ref="T6:T22" si="4">S6/S$24*100</f>
        <v>36.586992182090391</v>
      </c>
      <c r="U6" s="14">
        <v>1.71</v>
      </c>
      <c r="V6" s="12">
        <v>1352875</v>
      </c>
      <c r="W6" s="10">
        <f t="shared" ref="W6:W22" si="5">V6/V$24*100</f>
        <v>38.692496079627539</v>
      </c>
      <c r="X6" s="14">
        <v>1.68</v>
      </c>
    </row>
    <row r="7" spans="1:33" ht="21" customHeight="1">
      <c r="A7" s="248"/>
      <c r="B7" s="277"/>
      <c r="C7" s="278"/>
      <c r="D7" s="15"/>
      <c r="E7" s="16" t="s">
        <v>30</v>
      </c>
      <c r="F7" s="17"/>
      <c r="G7" s="18">
        <v>22174</v>
      </c>
      <c r="H7" s="19">
        <f t="shared" si="0"/>
        <v>0.76522574573619762</v>
      </c>
      <c r="I7" s="20" t="s">
        <v>31</v>
      </c>
      <c r="J7" s="21">
        <v>21929</v>
      </c>
      <c r="K7" s="19">
        <f t="shared" si="1"/>
        <v>0.73544109025980731</v>
      </c>
      <c r="L7" s="22" t="s">
        <v>32</v>
      </c>
      <c r="M7" s="21">
        <v>21441</v>
      </c>
      <c r="N7" s="19">
        <f t="shared" si="2"/>
        <v>0.70274006680307843</v>
      </c>
      <c r="O7" s="22" t="s">
        <v>33</v>
      </c>
      <c r="P7" s="21">
        <v>19950.445</v>
      </c>
      <c r="Q7" s="19">
        <f t="shared" si="3"/>
        <v>0.58270717233922542</v>
      </c>
      <c r="R7" s="23">
        <v>2.15</v>
      </c>
      <c r="S7" s="21">
        <v>16748</v>
      </c>
      <c r="T7" s="19">
        <f t="shared" si="4"/>
        <v>0.46667266679688618</v>
      </c>
      <c r="U7" s="23">
        <v>1.98</v>
      </c>
      <c r="V7" s="21">
        <v>13460</v>
      </c>
      <c r="W7" s="19">
        <f t="shared" si="5"/>
        <v>0.38495869702063135</v>
      </c>
      <c r="X7" s="23">
        <v>1.87</v>
      </c>
    </row>
    <row r="8" spans="1:33" ht="21" customHeight="1">
      <c r="A8" s="248"/>
      <c r="B8" s="277"/>
      <c r="C8" s="278"/>
      <c r="D8" s="15"/>
      <c r="E8" s="16" t="s">
        <v>6</v>
      </c>
      <c r="F8" s="17"/>
      <c r="G8" s="18">
        <v>25938</v>
      </c>
      <c r="H8" s="19">
        <f t="shared" si="0"/>
        <v>0.89512155645826175</v>
      </c>
      <c r="I8" s="20" t="s">
        <v>31</v>
      </c>
      <c r="J8" s="21">
        <v>25943</v>
      </c>
      <c r="K8" s="19">
        <f t="shared" si="1"/>
        <v>0.87006011239045022</v>
      </c>
      <c r="L8" s="24">
        <v>1.9</v>
      </c>
      <c r="M8" s="21">
        <v>25954</v>
      </c>
      <c r="N8" s="19">
        <f t="shared" si="2"/>
        <v>0.85065601855357009</v>
      </c>
      <c r="O8" s="24">
        <v>1.89</v>
      </c>
      <c r="P8" s="21">
        <v>25963.850999999999</v>
      </c>
      <c r="Q8" s="19">
        <f t="shared" si="3"/>
        <v>0.75834509953271556</v>
      </c>
      <c r="R8" s="25">
        <v>1.89</v>
      </c>
      <c r="S8" s="21">
        <v>25974</v>
      </c>
      <c r="T8" s="19">
        <f t="shared" si="4"/>
        <v>0.72374945350981146</v>
      </c>
      <c r="U8" s="25">
        <v>1.89</v>
      </c>
      <c r="V8" s="21">
        <v>75296</v>
      </c>
      <c r="W8" s="19">
        <f t="shared" si="5"/>
        <v>2.1534806872856951</v>
      </c>
      <c r="X8" s="25">
        <v>1.84</v>
      </c>
    </row>
    <row r="9" spans="1:33" ht="21" customHeight="1">
      <c r="A9" s="248"/>
      <c r="B9" s="277"/>
      <c r="C9" s="278"/>
      <c r="D9" s="15"/>
      <c r="E9" s="16" t="s">
        <v>7</v>
      </c>
      <c r="F9" s="17"/>
      <c r="G9" s="9">
        <v>174000</v>
      </c>
      <c r="H9" s="10">
        <f t="shared" si="0"/>
        <v>6.0047478920401547</v>
      </c>
      <c r="I9" s="11" t="s">
        <v>31</v>
      </c>
      <c r="J9" s="12">
        <v>170000</v>
      </c>
      <c r="K9" s="10">
        <f t="shared" si="1"/>
        <v>5.7013537025932441</v>
      </c>
      <c r="L9" s="13" t="s">
        <v>34</v>
      </c>
      <c r="M9" s="12">
        <v>141000</v>
      </c>
      <c r="N9" s="10">
        <f t="shared" si="2"/>
        <v>4.6213492569951988</v>
      </c>
      <c r="O9" s="13" t="s">
        <v>35</v>
      </c>
      <c r="P9" s="12">
        <v>129500</v>
      </c>
      <c r="Q9" s="10">
        <f t="shared" si="3"/>
        <v>3.7824007844401311</v>
      </c>
      <c r="R9" s="14">
        <v>0.76</v>
      </c>
      <c r="S9" s="12">
        <v>128500</v>
      </c>
      <c r="T9" s="10">
        <f t="shared" si="4"/>
        <v>3.5805730644494793</v>
      </c>
      <c r="U9" s="14">
        <v>0.87</v>
      </c>
      <c r="V9" s="12">
        <v>150500</v>
      </c>
      <c r="W9" s="10">
        <f t="shared" si="5"/>
        <v>4.3043301561370741</v>
      </c>
      <c r="X9" s="14">
        <v>1.07</v>
      </c>
    </row>
    <row r="10" spans="1:33" ht="21" customHeight="1">
      <c r="A10" s="248"/>
      <c r="B10" s="277"/>
      <c r="C10" s="278"/>
      <c r="D10" s="15"/>
      <c r="E10" s="26" t="s">
        <v>36</v>
      </c>
      <c r="F10" s="27"/>
      <c r="G10" s="18">
        <v>52185</v>
      </c>
      <c r="H10" s="19">
        <f t="shared" si="0"/>
        <v>1.8009067169316981</v>
      </c>
      <c r="I10" s="20" t="s">
        <v>37</v>
      </c>
      <c r="J10" s="21">
        <v>44687</v>
      </c>
      <c r="K10" s="19">
        <f t="shared" si="1"/>
        <v>1.498684664163437</v>
      </c>
      <c r="L10" s="28">
        <v>3.68</v>
      </c>
      <c r="M10" s="21">
        <v>41191</v>
      </c>
      <c r="N10" s="19">
        <f t="shared" si="2"/>
        <v>1.3500567180488598</v>
      </c>
      <c r="O10" s="28">
        <v>3.88</v>
      </c>
      <c r="P10" s="21">
        <v>41191.794999999998</v>
      </c>
      <c r="Q10" s="19">
        <f t="shared" si="3"/>
        <v>1.2031187468764253</v>
      </c>
      <c r="R10" s="25">
        <v>4.01</v>
      </c>
      <c r="S10" s="21">
        <v>41193</v>
      </c>
      <c r="T10" s="19">
        <f t="shared" si="4"/>
        <v>1.1478174804970225</v>
      </c>
      <c r="U10" s="25">
        <v>4.01</v>
      </c>
      <c r="V10" s="21">
        <v>41194</v>
      </c>
      <c r="W10" s="19">
        <f t="shared" si="5"/>
        <v>1.1781566541655191</v>
      </c>
      <c r="X10" s="25">
        <v>4.0199999999999996</v>
      </c>
    </row>
    <row r="11" spans="1:33" ht="21" customHeight="1">
      <c r="A11" s="248"/>
      <c r="B11" s="277"/>
      <c r="C11" s="278"/>
      <c r="D11" s="29"/>
      <c r="E11" s="30" t="s">
        <v>38</v>
      </c>
      <c r="F11" s="31"/>
      <c r="G11" s="32">
        <v>100000</v>
      </c>
      <c r="H11" s="33">
        <f t="shared" si="0"/>
        <v>3.4510045356552608</v>
      </c>
      <c r="I11" s="34" t="s">
        <v>37</v>
      </c>
      <c r="J11" s="35">
        <v>100000</v>
      </c>
      <c r="K11" s="33">
        <f t="shared" si="1"/>
        <v>3.3537374721136728</v>
      </c>
      <c r="L11" s="36">
        <v>5.19</v>
      </c>
      <c r="M11" s="35">
        <v>100000</v>
      </c>
      <c r="N11" s="33">
        <f t="shared" si="2"/>
        <v>3.2775526645356017</v>
      </c>
      <c r="O11" s="36">
        <v>4.76</v>
      </c>
      <c r="P11" s="35">
        <v>100000</v>
      </c>
      <c r="Q11" s="33">
        <f t="shared" si="3"/>
        <v>2.9207728065174758</v>
      </c>
      <c r="R11" s="37">
        <v>5.0199999999999996</v>
      </c>
      <c r="S11" s="35">
        <v>100000</v>
      </c>
      <c r="T11" s="33">
        <f t="shared" si="4"/>
        <v>2.7864381824509565</v>
      </c>
      <c r="U11" s="37">
        <v>5.45</v>
      </c>
      <c r="V11" s="35">
        <v>100000</v>
      </c>
      <c r="W11" s="33">
        <f t="shared" si="5"/>
        <v>2.8600200373003815</v>
      </c>
      <c r="X11" s="37">
        <v>4.91</v>
      </c>
    </row>
    <row r="12" spans="1:33" ht="21" customHeight="1">
      <c r="A12" s="248"/>
      <c r="B12" s="277"/>
      <c r="C12" s="278"/>
      <c r="D12" s="38"/>
      <c r="E12" s="109" t="s">
        <v>25</v>
      </c>
      <c r="F12" s="110"/>
      <c r="G12" s="39">
        <f>SUM(G6:G11)</f>
        <v>967052</v>
      </c>
      <c r="H12" s="40">
        <f t="shared" si="0"/>
        <v>33.373008382144917</v>
      </c>
      <c r="I12" s="41" t="s">
        <v>39</v>
      </c>
      <c r="J12" s="42">
        <f>SUM(J6:J11)</f>
        <v>1054168</v>
      </c>
      <c r="K12" s="40">
        <f t="shared" si="1"/>
        <v>35.354027235031268</v>
      </c>
      <c r="L12" s="43">
        <v>2.64</v>
      </c>
      <c r="M12" s="42">
        <v>1186527</v>
      </c>
      <c r="N12" s="40">
        <f t="shared" si="2"/>
        <v>38.889047303934341</v>
      </c>
      <c r="O12" s="43">
        <v>2.4900000000000002</v>
      </c>
      <c r="P12" s="42">
        <v>1459949.1159999999</v>
      </c>
      <c r="Q12" s="40">
        <f t="shared" si="3"/>
        <v>42.641796769120276</v>
      </c>
      <c r="R12" s="44">
        <v>2.2599999999999998</v>
      </c>
      <c r="S12" s="42">
        <f>SUM(S6:S11)</f>
        <v>1625453</v>
      </c>
      <c r="T12" s="40">
        <f t="shared" si="4"/>
        <v>45.292243029794548</v>
      </c>
      <c r="U12" s="44">
        <v>1.95</v>
      </c>
      <c r="V12" s="42">
        <f>SUM(V6:V11)</f>
        <v>1733325</v>
      </c>
      <c r="W12" s="40">
        <f t="shared" si="5"/>
        <v>49.573442311536837</v>
      </c>
      <c r="X12" s="44">
        <v>1.88</v>
      </c>
    </row>
    <row r="13" spans="1:33" ht="21" customHeight="1">
      <c r="A13" s="248"/>
      <c r="B13" s="275" t="s">
        <v>40</v>
      </c>
      <c r="C13" s="276"/>
      <c r="D13" s="104"/>
      <c r="E13" s="45" t="s">
        <v>8</v>
      </c>
      <c r="F13" s="46"/>
      <c r="G13" s="18">
        <v>93849</v>
      </c>
      <c r="H13" s="19">
        <f t="shared" si="0"/>
        <v>3.2387332466671062</v>
      </c>
      <c r="I13" s="20" t="s">
        <v>39</v>
      </c>
      <c r="J13" s="21">
        <v>77365</v>
      </c>
      <c r="K13" s="19">
        <f t="shared" si="1"/>
        <v>2.5946189953007432</v>
      </c>
      <c r="L13" s="28">
        <v>0.02</v>
      </c>
      <c r="M13" s="21">
        <v>65800</v>
      </c>
      <c r="N13" s="19">
        <f t="shared" si="2"/>
        <v>2.1566296532644262</v>
      </c>
      <c r="O13" s="28">
        <v>0.02</v>
      </c>
      <c r="P13" s="21">
        <v>69300</v>
      </c>
      <c r="Q13" s="19">
        <f t="shared" si="3"/>
        <v>2.0240955549166104</v>
      </c>
      <c r="R13" s="25">
        <v>0.02</v>
      </c>
      <c r="S13" s="21">
        <v>58500</v>
      </c>
      <c r="T13" s="19">
        <f t="shared" si="4"/>
        <v>1.6300663367338097</v>
      </c>
      <c r="U13" s="47">
        <v>0.2</v>
      </c>
      <c r="V13" s="21">
        <v>69000</v>
      </c>
      <c r="W13" s="19">
        <f t="shared" si="5"/>
        <v>1.9734138257372631</v>
      </c>
      <c r="X13" s="47">
        <v>0.56999999999999995</v>
      </c>
    </row>
    <row r="14" spans="1:33" ht="21" customHeight="1">
      <c r="A14" s="248"/>
      <c r="B14" s="277"/>
      <c r="C14" s="278"/>
      <c r="D14" s="29"/>
      <c r="E14" s="45" t="s">
        <v>9</v>
      </c>
      <c r="F14" s="46"/>
      <c r="G14" s="48">
        <v>410</v>
      </c>
      <c r="H14" s="49">
        <f t="shared" si="0"/>
        <v>1.4149118596186571E-2</v>
      </c>
      <c r="I14" s="50" t="s">
        <v>41</v>
      </c>
      <c r="J14" s="51">
        <v>0</v>
      </c>
      <c r="K14" s="49">
        <f t="shared" si="1"/>
        <v>0</v>
      </c>
      <c r="L14" s="52" t="s">
        <v>42</v>
      </c>
      <c r="M14" s="51">
        <v>731</v>
      </c>
      <c r="N14" s="49">
        <f t="shared" si="2"/>
        <v>2.3958909977755249E-2</v>
      </c>
      <c r="O14" s="52" t="s">
        <v>42</v>
      </c>
      <c r="P14" s="51">
        <v>763.71799999999996</v>
      </c>
      <c r="Q14" s="49">
        <f t="shared" si="3"/>
        <v>2.2306467662479134E-2</v>
      </c>
      <c r="R14" s="53" t="s">
        <v>42</v>
      </c>
      <c r="S14" s="51">
        <v>788</v>
      </c>
      <c r="T14" s="49">
        <f t="shared" si="4"/>
        <v>2.1957132877713538E-2</v>
      </c>
      <c r="U14" s="53">
        <v>0.01</v>
      </c>
      <c r="V14" s="51">
        <v>6973</v>
      </c>
      <c r="W14" s="49">
        <f t="shared" si="5"/>
        <v>0.19942919720095559</v>
      </c>
      <c r="X14" s="53">
        <v>0.02</v>
      </c>
    </row>
    <row r="15" spans="1:33" ht="21" customHeight="1">
      <c r="A15" s="248"/>
      <c r="B15" s="279"/>
      <c r="C15" s="280"/>
      <c r="D15" s="38"/>
      <c r="E15" s="109" t="s">
        <v>25</v>
      </c>
      <c r="F15" s="110"/>
      <c r="G15" s="39">
        <f>SUM(G13:G14)</f>
        <v>94259</v>
      </c>
      <c r="H15" s="40">
        <f t="shared" si="0"/>
        <v>3.2528823652632926</v>
      </c>
      <c r="I15" s="41" t="s">
        <v>39</v>
      </c>
      <c r="J15" s="42">
        <f>SUM(J13:J14)</f>
        <v>77365</v>
      </c>
      <c r="K15" s="40">
        <f t="shared" si="1"/>
        <v>2.5946189953007432</v>
      </c>
      <c r="L15" s="54" t="s">
        <v>43</v>
      </c>
      <c r="M15" s="42">
        <v>66531</v>
      </c>
      <c r="N15" s="40">
        <f t="shared" si="2"/>
        <v>2.1805885632421815</v>
      </c>
      <c r="O15" s="54" t="s">
        <v>43</v>
      </c>
      <c r="P15" s="42">
        <v>70063.717999999993</v>
      </c>
      <c r="Q15" s="40">
        <f t="shared" si="3"/>
        <v>2.0464020225790898</v>
      </c>
      <c r="R15" s="55" t="s">
        <v>43</v>
      </c>
      <c r="S15" s="42">
        <f>SUM(S13:S14)</f>
        <v>59288</v>
      </c>
      <c r="T15" s="40">
        <f t="shared" si="4"/>
        <v>1.6520234696115232</v>
      </c>
      <c r="U15" s="55">
        <v>0.08</v>
      </c>
      <c r="V15" s="42">
        <v>75973</v>
      </c>
      <c r="W15" s="40">
        <f t="shared" si="5"/>
        <v>2.1728430229382187</v>
      </c>
      <c r="X15" s="55">
        <v>0.23</v>
      </c>
    </row>
    <row r="16" spans="1:33" ht="21" customHeight="1">
      <c r="A16" s="248"/>
      <c r="B16" s="38"/>
      <c r="C16" s="250" t="s">
        <v>10</v>
      </c>
      <c r="D16" s="250"/>
      <c r="E16" s="250"/>
      <c r="F16" s="56"/>
      <c r="G16" s="39">
        <v>3769</v>
      </c>
      <c r="H16" s="40">
        <f t="shared" si="0"/>
        <v>0.1300683609488468</v>
      </c>
      <c r="I16" s="41" t="s">
        <v>39</v>
      </c>
      <c r="J16" s="42">
        <v>3749</v>
      </c>
      <c r="K16" s="40">
        <f t="shared" si="1"/>
        <v>0.12573161782954159</v>
      </c>
      <c r="L16" s="43">
        <v>3.18</v>
      </c>
      <c r="M16" s="42">
        <v>3710</v>
      </c>
      <c r="N16" s="40">
        <f t="shared" si="2"/>
        <v>0.12159720385427084</v>
      </c>
      <c r="O16" s="43">
        <v>2.5499999999999998</v>
      </c>
      <c r="P16" s="42">
        <v>3671.0990000000002</v>
      </c>
      <c r="Q16" s="40">
        <f t="shared" si="3"/>
        <v>0.10722446129233498</v>
      </c>
      <c r="R16" s="44">
        <v>2.59</v>
      </c>
      <c r="S16" s="42">
        <v>3648</v>
      </c>
      <c r="T16" s="40">
        <f t="shared" si="4"/>
        <v>0.1016492648958109</v>
      </c>
      <c r="U16" s="44">
        <v>2.67</v>
      </c>
      <c r="V16" s="42">
        <v>3611</v>
      </c>
      <c r="W16" s="40">
        <f t="shared" si="5"/>
        <v>0.10327532354691678</v>
      </c>
      <c r="X16" s="44">
        <v>4.01</v>
      </c>
    </row>
    <row r="17" spans="1:33" ht="21" customHeight="1">
      <c r="A17" s="248"/>
      <c r="B17" s="38"/>
      <c r="C17" s="250" t="s">
        <v>11</v>
      </c>
      <c r="D17" s="250"/>
      <c r="E17" s="250"/>
      <c r="F17" s="56"/>
      <c r="G17" s="39">
        <v>641307</v>
      </c>
      <c r="H17" s="40">
        <f t="shared" si="0"/>
        <v>22.131533657474687</v>
      </c>
      <c r="I17" s="41" t="s">
        <v>39</v>
      </c>
      <c r="J17" s="42">
        <v>584520</v>
      </c>
      <c r="K17" s="40">
        <f t="shared" si="1"/>
        <v>19.603266271998841</v>
      </c>
      <c r="L17" s="43">
        <v>1.61</v>
      </c>
      <c r="M17" s="42">
        <v>491432</v>
      </c>
      <c r="N17" s="40">
        <f t="shared" si="2"/>
        <v>16.106942610380599</v>
      </c>
      <c r="O17" s="43">
        <v>1.45</v>
      </c>
      <c r="P17" s="42">
        <v>397709</v>
      </c>
      <c r="Q17" s="40">
        <f t="shared" si="3"/>
        <v>11.616176321072587</v>
      </c>
      <c r="R17" s="44">
        <v>1.31</v>
      </c>
      <c r="S17" s="42">
        <v>314201</v>
      </c>
      <c r="T17" s="40">
        <f t="shared" si="4"/>
        <v>8.7550166336427306</v>
      </c>
      <c r="U17" s="57">
        <v>1.2</v>
      </c>
      <c r="V17" s="42">
        <v>221605</v>
      </c>
      <c r="W17" s="40">
        <f t="shared" si="5"/>
        <v>6.3379474036595109</v>
      </c>
      <c r="X17" s="57">
        <v>0.97</v>
      </c>
    </row>
    <row r="18" spans="1:33" ht="21" customHeight="1">
      <c r="A18" s="249"/>
      <c r="B18" s="38"/>
      <c r="C18" s="250" t="s">
        <v>12</v>
      </c>
      <c r="D18" s="250"/>
      <c r="E18" s="250"/>
      <c r="F18" s="56"/>
      <c r="G18" s="39">
        <v>1831</v>
      </c>
      <c r="H18" s="40">
        <f t="shared" si="0"/>
        <v>6.3187893047847832E-2</v>
      </c>
      <c r="I18" s="41" t="s">
        <v>39</v>
      </c>
      <c r="J18" s="42">
        <v>1650</v>
      </c>
      <c r="K18" s="49">
        <f t="shared" si="1"/>
        <v>5.5336668289875601E-2</v>
      </c>
      <c r="L18" s="52" t="s">
        <v>44</v>
      </c>
      <c r="M18" s="42">
        <v>1289</v>
      </c>
      <c r="N18" s="49">
        <f t="shared" si="2"/>
        <v>4.224765384586391E-2</v>
      </c>
      <c r="O18" s="52" t="s">
        <v>44</v>
      </c>
      <c r="P18" s="42">
        <v>988</v>
      </c>
      <c r="Q18" s="49">
        <f t="shared" si="3"/>
        <v>2.8857235328392659E-2</v>
      </c>
      <c r="R18" s="53" t="s">
        <v>44</v>
      </c>
      <c r="S18" s="42">
        <v>831</v>
      </c>
      <c r="T18" s="49">
        <f t="shared" si="4"/>
        <v>2.3155301296167448E-2</v>
      </c>
      <c r="U18" s="53" t="s">
        <v>44</v>
      </c>
      <c r="V18" s="42">
        <v>336</v>
      </c>
      <c r="W18" s="49">
        <f t="shared" si="5"/>
        <v>9.6096673253292814E-3</v>
      </c>
      <c r="X18" s="53" t="s">
        <v>44</v>
      </c>
    </row>
    <row r="19" spans="1:33" ht="21" customHeight="1">
      <c r="A19" s="247" t="s">
        <v>22</v>
      </c>
      <c r="B19" s="269" t="s">
        <v>63</v>
      </c>
      <c r="C19" s="270"/>
      <c r="D19" s="154"/>
      <c r="E19" s="58" t="s">
        <v>66</v>
      </c>
      <c r="F19" s="59"/>
      <c r="G19" s="9">
        <v>890099</v>
      </c>
      <c r="H19" s="10">
        <f t="shared" si="0"/>
        <v>30.717356861822125</v>
      </c>
      <c r="I19" s="50" t="s">
        <v>45</v>
      </c>
      <c r="J19" s="51">
        <v>946495</v>
      </c>
      <c r="K19" s="60">
        <f t="shared" si="1"/>
        <v>31.742957486682311</v>
      </c>
      <c r="L19" s="61">
        <v>12.67</v>
      </c>
      <c r="M19" s="62">
        <v>988559</v>
      </c>
      <c r="N19" s="60">
        <f t="shared" si="2"/>
        <v>32.400541845006501</v>
      </c>
      <c r="O19" s="61">
        <v>4.6900000000000004</v>
      </c>
      <c r="P19" s="62">
        <v>1151332.004</v>
      </c>
      <c r="Q19" s="60">
        <f t="shared" si="3"/>
        <v>33.627792085564693</v>
      </c>
      <c r="R19" s="63">
        <v>21.57</v>
      </c>
      <c r="S19" s="62">
        <v>1225420</v>
      </c>
      <c r="T19" s="60">
        <f t="shared" si="4"/>
        <v>34.14557077539051</v>
      </c>
      <c r="U19" s="63">
        <v>4.74</v>
      </c>
      <c r="V19" s="62">
        <v>1102213</v>
      </c>
      <c r="W19" s="60">
        <f t="shared" si="5"/>
        <v>31.52351265372965</v>
      </c>
      <c r="X19" s="61">
        <v>-11.05</v>
      </c>
    </row>
    <row r="20" spans="1:33" ht="21" customHeight="1">
      <c r="A20" s="248"/>
      <c r="B20" s="271"/>
      <c r="C20" s="272"/>
      <c r="D20" s="29"/>
      <c r="E20" s="30" t="s">
        <v>13</v>
      </c>
      <c r="F20" s="31"/>
      <c r="G20" s="48">
        <v>48834</v>
      </c>
      <c r="H20" s="33">
        <f t="shared" si="0"/>
        <v>1.6852635549418904</v>
      </c>
      <c r="I20" s="34" t="s">
        <v>45</v>
      </c>
      <c r="J20" s="35">
        <v>68643</v>
      </c>
      <c r="K20" s="33">
        <f t="shared" si="1"/>
        <v>2.3021060129829887</v>
      </c>
      <c r="L20" s="36">
        <v>6.09</v>
      </c>
      <c r="M20" s="32">
        <v>71037</v>
      </c>
      <c r="N20" s="33">
        <f t="shared" si="2"/>
        <v>2.3282750863061552</v>
      </c>
      <c r="O20" s="36">
        <v>3.57</v>
      </c>
      <c r="P20" s="32">
        <v>99192.338000000003</v>
      </c>
      <c r="Q20" s="33">
        <f t="shared" si="3"/>
        <v>2.8971828344529009</v>
      </c>
      <c r="R20" s="37">
        <v>11.13</v>
      </c>
      <c r="S20" s="32">
        <v>120714</v>
      </c>
      <c r="T20" s="33">
        <f t="shared" si="4"/>
        <v>3.3636209875638476</v>
      </c>
      <c r="U20" s="37">
        <v>2.82</v>
      </c>
      <c r="V20" s="32">
        <v>122368</v>
      </c>
      <c r="W20" s="33">
        <f t="shared" si="5"/>
        <v>3.4997493192437306</v>
      </c>
      <c r="X20" s="64">
        <v>-5.94</v>
      </c>
    </row>
    <row r="21" spans="1:33" ht="21" customHeight="1">
      <c r="A21" s="248"/>
      <c r="B21" s="273"/>
      <c r="C21" s="274"/>
      <c r="D21" s="38"/>
      <c r="E21" s="153" t="s">
        <v>25</v>
      </c>
      <c r="F21" s="110"/>
      <c r="G21" s="39">
        <f>SUM(G19:G20)</f>
        <v>938933</v>
      </c>
      <c r="H21" s="40">
        <f t="shared" si="0"/>
        <v>32.402620416764016</v>
      </c>
      <c r="I21" s="41" t="s">
        <v>39</v>
      </c>
      <c r="J21" s="42">
        <f>J19+J20</f>
        <v>1015138</v>
      </c>
      <c r="K21" s="40">
        <f t="shared" si="1"/>
        <v>34.045063499665297</v>
      </c>
      <c r="L21" s="65">
        <v>12.3</v>
      </c>
      <c r="M21" s="42">
        <v>1059596</v>
      </c>
      <c r="N21" s="40">
        <f t="shared" si="2"/>
        <v>34.728816931312657</v>
      </c>
      <c r="O21" s="65">
        <v>4.6100000000000003</v>
      </c>
      <c r="P21" s="42">
        <v>1250524.3419999999</v>
      </c>
      <c r="Q21" s="40">
        <f t="shared" si="3"/>
        <v>36.524974920017591</v>
      </c>
      <c r="R21" s="44">
        <v>20.84</v>
      </c>
      <c r="S21" s="42">
        <f>SUM(S19:S20)</f>
        <v>1346134</v>
      </c>
      <c r="T21" s="40">
        <f t="shared" si="4"/>
        <v>37.509191762954359</v>
      </c>
      <c r="U21" s="44">
        <v>4.58</v>
      </c>
      <c r="V21" s="42">
        <f>SUM(V19:V20)</f>
        <v>1224581</v>
      </c>
      <c r="W21" s="40">
        <f t="shared" si="5"/>
        <v>35.023261972973387</v>
      </c>
      <c r="X21" s="65">
        <v>-10.59</v>
      </c>
    </row>
    <row r="22" spans="1:33" ht="21" customHeight="1">
      <c r="A22" s="248"/>
      <c r="B22" s="38"/>
      <c r="C22" s="250" t="s">
        <v>14</v>
      </c>
      <c r="D22" s="250"/>
      <c r="E22" s="250"/>
      <c r="F22" s="56"/>
      <c r="G22" s="39">
        <v>250556</v>
      </c>
      <c r="H22" s="40">
        <f t="shared" si="0"/>
        <v>8.6466989243563965</v>
      </c>
      <c r="I22" s="41" t="s">
        <v>39</v>
      </c>
      <c r="J22" s="42">
        <v>245157</v>
      </c>
      <c r="K22" s="40">
        <f t="shared" si="1"/>
        <v>8.221922174509718</v>
      </c>
      <c r="L22" s="43">
        <v>1.0900000000000001</v>
      </c>
      <c r="M22" s="42">
        <v>241970</v>
      </c>
      <c r="N22" s="40">
        <f t="shared" si="2"/>
        <v>7.9306941823767962</v>
      </c>
      <c r="O22" s="43">
        <v>1.03</v>
      </c>
      <c r="P22" s="42">
        <v>240846.12700000001</v>
      </c>
      <c r="Q22" s="40">
        <f t="shared" si="3"/>
        <v>7.0345681829665443</v>
      </c>
      <c r="R22" s="44">
        <v>1.46</v>
      </c>
      <c r="S22" s="42">
        <v>239255</v>
      </c>
      <c r="T22" s="40">
        <f t="shared" si="4"/>
        <v>6.6666926734230358</v>
      </c>
      <c r="U22" s="66">
        <v>1.5</v>
      </c>
      <c r="V22" s="42">
        <v>237047</v>
      </c>
      <c r="W22" s="40">
        <f t="shared" si="5"/>
        <v>6.7795916978194342</v>
      </c>
      <c r="X22" s="66">
        <v>1.1200000000000001</v>
      </c>
    </row>
    <row r="23" spans="1:33" ht="21" customHeight="1">
      <c r="A23" s="249"/>
      <c r="B23" s="38"/>
      <c r="C23" s="250" t="s">
        <v>15</v>
      </c>
      <c r="D23" s="250"/>
      <c r="E23" s="250"/>
      <c r="F23" s="56"/>
      <c r="G23" s="67">
        <v>200000</v>
      </c>
      <c r="H23" s="68">
        <v>20.68</v>
      </c>
      <c r="I23" s="69" t="s">
        <v>39</v>
      </c>
      <c r="J23" s="70">
        <v>400000</v>
      </c>
      <c r="K23" s="68">
        <v>37.94</v>
      </c>
      <c r="L23" s="55">
        <v>0.03</v>
      </c>
      <c r="M23" s="70">
        <v>600000</v>
      </c>
      <c r="N23" s="68">
        <f>M23/M$12*100</f>
        <v>50.56774940646104</v>
      </c>
      <c r="O23" s="55">
        <v>0.02</v>
      </c>
      <c r="P23" s="70">
        <v>860000</v>
      </c>
      <c r="Q23" s="68">
        <f>P23/P$12*100</f>
        <v>58.906162589847412</v>
      </c>
      <c r="R23" s="55">
        <v>0.02</v>
      </c>
      <c r="S23" s="70">
        <v>1140000</v>
      </c>
      <c r="T23" s="68">
        <f>S23/S$12*100</f>
        <v>70.134294870414578</v>
      </c>
      <c r="U23" s="55">
        <v>0.06</v>
      </c>
      <c r="V23" s="70">
        <v>1220000</v>
      </c>
      <c r="W23" s="68">
        <f>V23/V$12*100</f>
        <v>70.384953773816221</v>
      </c>
      <c r="X23" s="66">
        <v>0.04</v>
      </c>
    </row>
    <row r="24" spans="1:33" ht="21" customHeight="1">
      <c r="A24" s="251" t="s">
        <v>25</v>
      </c>
      <c r="B24" s="252"/>
      <c r="C24" s="252"/>
      <c r="D24" s="252"/>
      <c r="E24" s="252"/>
      <c r="F24" s="253"/>
      <c r="G24" s="71">
        <v>2897707</v>
      </c>
      <c r="H24" s="72">
        <f>G24/G$24*100</f>
        <v>100</v>
      </c>
      <c r="I24" s="73" t="s">
        <v>39</v>
      </c>
      <c r="J24" s="74">
        <v>2981748</v>
      </c>
      <c r="K24" s="72">
        <f>J24/J$24*100</f>
        <v>100</v>
      </c>
      <c r="L24" s="75">
        <v>5.37</v>
      </c>
      <c r="M24" s="74">
        <v>3051057</v>
      </c>
      <c r="N24" s="72">
        <f>M24/M$24*100</f>
        <v>100</v>
      </c>
      <c r="O24" s="75">
        <v>2.84</v>
      </c>
      <c r="P24" s="74">
        <v>3423751.4049999998</v>
      </c>
      <c r="Q24" s="72">
        <f>P24/P$24*100</f>
        <v>100</v>
      </c>
      <c r="R24" s="76">
        <v>8.34</v>
      </c>
      <c r="S24" s="74">
        <v>3588811</v>
      </c>
      <c r="T24" s="72">
        <f>S24/S$24*100</f>
        <v>100</v>
      </c>
      <c r="U24" s="76">
        <v>2.81</v>
      </c>
      <c r="V24" s="74">
        <v>3496479</v>
      </c>
      <c r="W24" s="72">
        <f>V24/V$24*100</f>
        <v>100</v>
      </c>
      <c r="X24" s="77">
        <v>-2.95</v>
      </c>
    </row>
    <row r="25" spans="1:33" ht="21" customHeight="1">
      <c r="C25" s="78"/>
      <c r="D25" s="78"/>
    </row>
    <row r="26" spans="1:33" ht="20.65" customHeight="1">
      <c r="A26" s="3" t="s">
        <v>46</v>
      </c>
      <c r="G26" s="282"/>
      <c r="H26" s="282"/>
      <c r="I26" s="105"/>
      <c r="J26" s="282"/>
      <c r="K26" s="282"/>
      <c r="L26" s="282"/>
      <c r="N26" s="258"/>
      <c r="O26" s="258"/>
      <c r="P26" s="79"/>
      <c r="Q26" s="258"/>
      <c r="R26" s="258"/>
      <c r="S26" s="284" t="s">
        <v>19</v>
      </c>
      <c r="T26" s="284"/>
      <c r="U26" s="284"/>
      <c r="Y26" s="284"/>
      <c r="Z26" s="284"/>
      <c r="AA26" s="284"/>
      <c r="AB26" s="284"/>
      <c r="AC26" s="284"/>
      <c r="AD26" s="284"/>
      <c r="AE26" s="285"/>
      <c r="AF26" s="285"/>
      <c r="AG26" s="285"/>
    </row>
    <row r="27" spans="1:33" ht="21" customHeight="1">
      <c r="A27" s="254" t="s">
        <v>0</v>
      </c>
      <c r="B27" s="255"/>
      <c r="C27" s="255"/>
      <c r="D27" s="255"/>
      <c r="E27" s="255"/>
      <c r="F27" s="256"/>
      <c r="G27" s="251" t="s">
        <v>84</v>
      </c>
      <c r="H27" s="252"/>
      <c r="I27" s="253"/>
      <c r="J27" s="251" t="s">
        <v>85</v>
      </c>
      <c r="K27" s="252"/>
      <c r="L27" s="253"/>
      <c r="M27" s="251" t="s">
        <v>86</v>
      </c>
      <c r="N27" s="252"/>
      <c r="O27" s="253"/>
      <c r="P27" s="289" t="s">
        <v>87</v>
      </c>
      <c r="Q27" s="290"/>
      <c r="R27" s="291"/>
      <c r="S27" s="289" t="s">
        <v>88</v>
      </c>
      <c r="T27" s="290"/>
      <c r="U27" s="291"/>
      <c r="Y27" s="5"/>
      <c r="Z27" s="5"/>
      <c r="AA27" s="5"/>
      <c r="AB27" s="5"/>
      <c r="AC27" s="5"/>
      <c r="AD27" s="5"/>
      <c r="AE27" s="5"/>
      <c r="AF27" s="5"/>
      <c r="AG27" s="5"/>
    </row>
    <row r="28" spans="1:33" ht="21" customHeight="1">
      <c r="A28" s="257"/>
      <c r="B28" s="258"/>
      <c r="C28" s="258"/>
      <c r="D28" s="258"/>
      <c r="E28" s="258"/>
      <c r="F28" s="259"/>
      <c r="G28" s="106" t="s">
        <v>1</v>
      </c>
      <c r="H28" s="6" t="s">
        <v>2</v>
      </c>
      <c r="I28" s="108" t="s">
        <v>3</v>
      </c>
      <c r="J28" s="106" t="s">
        <v>1</v>
      </c>
      <c r="K28" s="6" t="s">
        <v>2</v>
      </c>
      <c r="L28" s="108" t="s">
        <v>3</v>
      </c>
      <c r="M28" s="106" t="s">
        <v>1</v>
      </c>
      <c r="N28" s="6" t="s">
        <v>2</v>
      </c>
      <c r="O28" s="108" t="s">
        <v>3</v>
      </c>
      <c r="P28" s="106" t="s">
        <v>1</v>
      </c>
      <c r="Q28" s="6" t="s">
        <v>2</v>
      </c>
      <c r="R28" s="108" t="s">
        <v>3</v>
      </c>
      <c r="S28" s="106" t="s">
        <v>1</v>
      </c>
      <c r="T28" s="6" t="s">
        <v>2</v>
      </c>
      <c r="U28" s="108" t="s">
        <v>3</v>
      </c>
    </row>
    <row r="29" spans="1:33" ht="21" customHeight="1">
      <c r="A29" s="247" t="s">
        <v>21</v>
      </c>
      <c r="B29" s="275" t="s">
        <v>4</v>
      </c>
      <c r="C29" s="276"/>
      <c r="D29" s="103"/>
      <c r="E29" s="7" t="s">
        <v>5</v>
      </c>
      <c r="F29" s="8"/>
      <c r="G29" s="112">
        <v>1385538</v>
      </c>
      <c r="H29" s="19">
        <f t="shared" ref="H29:H45" si="6">G29/G$47*100</f>
        <v>41.914504017238471</v>
      </c>
      <c r="I29" s="28">
        <v>1.64</v>
      </c>
      <c r="J29" s="112">
        <v>1420914</v>
      </c>
      <c r="K29" s="19">
        <f t="shared" ref="K29:K45" si="7">J29/J$47*100</f>
        <v>40.714824818233552</v>
      </c>
      <c r="L29" s="28">
        <v>1.56</v>
      </c>
      <c r="M29" s="112">
        <v>1357928</v>
      </c>
      <c r="N29" s="19">
        <f t="shared" ref="N29:N39" si="8">M29/M$47*100</f>
        <v>37.743172167743111</v>
      </c>
      <c r="O29" s="28">
        <v>1.47</v>
      </c>
      <c r="P29" s="112">
        <v>1404343</v>
      </c>
      <c r="Q29" s="19">
        <f t="shared" ref="Q29:Q39" si="9">P29/P$47*100</f>
        <v>37.177306203705172</v>
      </c>
      <c r="R29" s="28">
        <v>1.35</v>
      </c>
      <c r="S29" s="112">
        <v>1303674</v>
      </c>
      <c r="T29" s="19">
        <f>S29/S$47*100</f>
        <v>32.41346250908127</v>
      </c>
      <c r="U29" s="28">
        <v>1.34</v>
      </c>
    </row>
    <row r="30" spans="1:33" ht="21" customHeight="1">
      <c r="A30" s="248"/>
      <c r="B30" s="277"/>
      <c r="C30" s="278"/>
      <c r="D30" s="15"/>
      <c r="E30" s="16" t="s">
        <v>47</v>
      </c>
      <c r="F30" s="17"/>
      <c r="G30" s="112">
        <v>10871</v>
      </c>
      <c r="H30" s="19">
        <f t="shared" si="6"/>
        <v>0.32886328139062188</v>
      </c>
      <c r="I30" s="28">
        <v>1.81</v>
      </c>
      <c r="J30" s="112">
        <v>3280</v>
      </c>
      <c r="K30" s="19">
        <f t="shared" si="7"/>
        <v>9.3985016266857846E-2</v>
      </c>
      <c r="L30" s="24">
        <v>1.9</v>
      </c>
      <c r="M30" s="112">
        <v>187</v>
      </c>
      <c r="N30" s="19">
        <f t="shared" si="8"/>
        <v>5.1976048769654662E-3</v>
      </c>
      <c r="O30" s="24">
        <v>1.95</v>
      </c>
      <c r="P30" s="112">
        <v>94</v>
      </c>
      <c r="Q30" s="19">
        <f t="shared" si="9"/>
        <v>2.4884709669562824E-3</v>
      </c>
      <c r="R30" s="24">
        <v>1.96</v>
      </c>
      <c r="S30" s="113" t="s">
        <v>23</v>
      </c>
      <c r="T30" s="20" t="s">
        <v>23</v>
      </c>
      <c r="U30" s="24">
        <v>1.95</v>
      </c>
    </row>
    <row r="31" spans="1:33" ht="21" customHeight="1">
      <c r="A31" s="248"/>
      <c r="B31" s="277"/>
      <c r="C31" s="278"/>
      <c r="D31" s="15"/>
      <c r="E31" s="16" t="s">
        <v>6</v>
      </c>
      <c r="F31" s="17"/>
      <c r="G31" s="112">
        <v>79751</v>
      </c>
      <c r="H31" s="19">
        <f t="shared" si="6"/>
        <v>2.4125816902017738</v>
      </c>
      <c r="I31" s="28">
        <v>1.75</v>
      </c>
      <c r="J31" s="112">
        <v>126517</v>
      </c>
      <c r="K31" s="19">
        <f t="shared" si="7"/>
        <v>3.6252141167786753</v>
      </c>
      <c r="L31" s="28">
        <v>1.64</v>
      </c>
      <c r="M31" s="112">
        <v>195309</v>
      </c>
      <c r="N31" s="19">
        <f t="shared" si="8"/>
        <v>5.4285508605093487</v>
      </c>
      <c r="O31" s="28">
        <v>1.43</v>
      </c>
      <c r="P31" s="112">
        <v>276035</v>
      </c>
      <c r="Q31" s="19">
        <f t="shared" si="9"/>
        <v>7.3075008868486959</v>
      </c>
      <c r="R31" s="28">
        <v>1.33</v>
      </c>
      <c r="S31" s="112">
        <v>402412</v>
      </c>
      <c r="T31" s="19">
        <f t="shared" ref="T31:T38" si="10">S31/S$47*100</f>
        <v>10.005236182668682</v>
      </c>
      <c r="U31" s="24">
        <v>1.2</v>
      </c>
    </row>
    <row r="32" spans="1:33" ht="21" customHeight="1">
      <c r="A32" s="248"/>
      <c r="B32" s="277"/>
      <c r="C32" s="278"/>
      <c r="D32" s="15"/>
      <c r="E32" s="16" t="s">
        <v>7</v>
      </c>
      <c r="F32" s="17"/>
      <c r="G32" s="112">
        <v>175500</v>
      </c>
      <c r="H32" s="19">
        <f t="shared" si="6"/>
        <v>5.3091257367357318</v>
      </c>
      <c r="I32" s="28">
        <v>1.22</v>
      </c>
      <c r="J32" s="112">
        <v>187500</v>
      </c>
      <c r="K32" s="19">
        <f t="shared" si="7"/>
        <v>5.3726190701328802</v>
      </c>
      <c r="L32" s="28">
        <v>1.32</v>
      </c>
      <c r="M32" s="112">
        <v>199500</v>
      </c>
      <c r="N32" s="19">
        <f t="shared" si="8"/>
        <v>5.5450383580460452</v>
      </c>
      <c r="O32" s="28">
        <v>1.26</v>
      </c>
      <c r="P32" s="112">
        <v>186500</v>
      </c>
      <c r="Q32" s="19">
        <f t="shared" si="9"/>
        <v>4.9372322908228368</v>
      </c>
      <c r="R32" s="28">
        <v>1.1599999999999999</v>
      </c>
      <c r="S32" s="112">
        <v>174500</v>
      </c>
      <c r="T32" s="19">
        <f t="shared" si="10"/>
        <v>4.3386223916674576</v>
      </c>
      <c r="U32" s="28">
        <v>1.01</v>
      </c>
    </row>
    <row r="33" spans="1:24" ht="21" customHeight="1">
      <c r="A33" s="248"/>
      <c r="B33" s="277"/>
      <c r="C33" s="278"/>
      <c r="D33" s="15"/>
      <c r="E33" s="26" t="s">
        <v>48</v>
      </c>
      <c r="F33" s="27"/>
      <c r="G33" s="112">
        <v>32695</v>
      </c>
      <c r="H33" s="19">
        <f t="shared" si="6"/>
        <v>0.98907046132521226</v>
      </c>
      <c r="I33" s="28">
        <v>4.1900000000000004</v>
      </c>
      <c r="J33" s="112">
        <v>31696</v>
      </c>
      <c r="K33" s="19">
        <f t="shared" si="7"/>
        <v>0.90821618158363604</v>
      </c>
      <c r="L33" s="28">
        <v>4.63</v>
      </c>
      <c r="M33" s="112">
        <v>30697</v>
      </c>
      <c r="N33" s="19">
        <f t="shared" si="8"/>
        <v>0.85321324549844335</v>
      </c>
      <c r="O33" s="24">
        <v>4.7</v>
      </c>
      <c r="P33" s="112">
        <v>28698</v>
      </c>
      <c r="Q33" s="19">
        <f t="shared" si="9"/>
        <v>0.75972489159267431</v>
      </c>
      <c r="R33" s="24">
        <v>4.8899999999999997</v>
      </c>
      <c r="S33" s="112">
        <v>28698</v>
      </c>
      <c r="T33" s="19">
        <f t="shared" si="10"/>
        <v>0.71352312547892671</v>
      </c>
      <c r="U33" s="24">
        <v>4.91</v>
      </c>
    </row>
    <row r="34" spans="1:24" ht="21" customHeight="1">
      <c r="A34" s="248"/>
      <c r="B34" s="277"/>
      <c r="C34" s="278"/>
      <c r="D34" s="29"/>
      <c r="E34" s="30" t="s">
        <v>49</v>
      </c>
      <c r="F34" s="31"/>
      <c r="G34" s="114">
        <v>100000</v>
      </c>
      <c r="H34" s="33">
        <f t="shared" si="6"/>
        <v>3.0251428699348897</v>
      </c>
      <c r="I34" s="36">
        <v>3.93</v>
      </c>
      <c r="J34" s="114">
        <v>100000</v>
      </c>
      <c r="K34" s="33">
        <f t="shared" si="7"/>
        <v>2.8653968374042025</v>
      </c>
      <c r="L34" s="36">
        <v>4.41</v>
      </c>
      <c r="M34" s="114">
        <v>100000</v>
      </c>
      <c r="N34" s="33">
        <f t="shared" si="8"/>
        <v>2.779467848644634</v>
      </c>
      <c r="O34" s="36">
        <v>3.76</v>
      </c>
      <c r="P34" s="114">
        <v>100000</v>
      </c>
      <c r="Q34" s="33">
        <f t="shared" si="9"/>
        <v>2.6473095393151942</v>
      </c>
      <c r="R34" s="36">
        <v>3.68</v>
      </c>
      <c r="S34" s="114">
        <v>100000</v>
      </c>
      <c r="T34" s="33">
        <f t="shared" si="10"/>
        <v>2.4863165568294892</v>
      </c>
      <c r="U34" s="36">
        <v>4.17</v>
      </c>
    </row>
    <row r="35" spans="1:24" ht="21" customHeight="1">
      <c r="A35" s="248"/>
      <c r="B35" s="277"/>
      <c r="C35" s="278"/>
      <c r="D35" s="38"/>
      <c r="E35" s="109" t="s">
        <v>25</v>
      </c>
      <c r="F35" s="110"/>
      <c r="G35" s="115">
        <f>SUM(G29:G34)</f>
        <v>1784355</v>
      </c>
      <c r="H35" s="40">
        <f t="shared" si="6"/>
        <v>53.979288056826704</v>
      </c>
      <c r="I35" s="43">
        <v>1.79</v>
      </c>
      <c r="J35" s="115">
        <f>SUM(J29:J34)</f>
        <v>1869907</v>
      </c>
      <c r="K35" s="40">
        <f t="shared" si="7"/>
        <v>53.580256040399796</v>
      </c>
      <c r="L35" s="43">
        <v>1.75</v>
      </c>
      <c r="M35" s="115">
        <f>SUM(M29:M34)</f>
        <v>1883621</v>
      </c>
      <c r="N35" s="40">
        <f t="shared" si="8"/>
        <v>52.35464008531855</v>
      </c>
      <c r="O35" s="43">
        <v>1.61</v>
      </c>
      <c r="P35" s="115">
        <v>1995669</v>
      </c>
      <c r="Q35" s="40">
        <f t="shared" si="9"/>
        <v>52.83153581015614</v>
      </c>
      <c r="R35" s="65">
        <v>1.5</v>
      </c>
      <c r="S35" s="115">
        <v>2009284</v>
      </c>
      <c r="T35" s="40">
        <f t="shared" si="10"/>
        <v>49.957160765725831</v>
      </c>
      <c r="U35" s="65">
        <v>1.48</v>
      </c>
    </row>
    <row r="36" spans="1:24" ht="21" customHeight="1">
      <c r="A36" s="248"/>
      <c r="B36" s="275" t="s">
        <v>40</v>
      </c>
      <c r="C36" s="276"/>
      <c r="D36" s="104"/>
      <c r="E36" s="45" t="s">
        <v>8</v>
      </c>
      <c r="F36" s="46"/>
      <c r="G36" s="116">
        <v>77000</v>
      </c>
      <c r="H36" s="80">
        <f t="shared" si="6"/>
        <v>2.3293600098498652</v>
      </c>
      <c r="I36" s="81">
        <v>0.53</v>
      </c>
      <c r="J36" s="116">
        <v>94000</v>
      </c>
      <c r="K36" s="80">
        <f t="shared" si="7"/>
        <v>2.6934730271599503</v>
      </c>
      <c r="L36" s="81">
        <v>0.14000000000000001</v>
      </c>
      <c r="M36" s="116">
        <v>95000</v>
      </c>
      <c r="N36" s="80">
        <f t="shared" si="8"/>
        <v>2.6404944562124024</v>
      </c>
      <c r="O36" s="81">
        <v>7.0000000000000007E-2</v>
      </c>
      <c r="P36" s="116">
        <v>95000</v>
      </c>
      <c r="Q36" s="80">
        <f t="shared" si="9"/>
        <v>2.5149440623494344</v>
      </c>
      <c r="R36" s="81">
        <v>0.09</v>
      </c>
      <c r="S36" s="116">
        <v>95000</v>
      </c>
      <c r="T36" s="80">
        <f t="shared" si="10"/>
        <v>2.3620007289880145</v>
      </c>
      <c r="U36" s="81">
        <v>0.09</v>
      </c>
    </row>
    <row r="37" spans="1:24" ht="20.25" customHeight="1">
      <c r="A37" s="248"/>
      <c r="B37" s="277"/>
      <c r="C37" s="278"/>
      <c r="D37" s="29"/>
      <c r="E37" s="45" t="s">
        <v>9</v>
      </c>
      <c r="F37" s="46"/>
      <c r="G37" s="114">
        <v>8686</v>
      </c>
      <c r="H37" s="33">
        <f t="shared" si="6"/>
        <v>0.26276390968254454</v>
      </c>
      <c r="I37" s="36">
        <v>0.01</v>
      </c>
      <c r="J37" s="114">
        <v>9308</v>
      </c>
      <c r="K37" s="33">
        <f t="shared" si="7"/>
        <v>0.26671113762558318</v>
      </c>
      <c r="L37" s="64">
        <v>0</v>
      </c>
      <c r="M37" s="114">
        <v>8534</v>
      </c>
      <c r="N37" s="33">
        <f t="shared" si="8"/>
        <v>0.2371997862033331</v>
      </c>
      <c r="O37" s="64">
        <v>0</v>
      </c>
      <c r="P37" s="114">
        <v>9566</v>
      </c>
      <c r="Q37" s="33">
        <f t="shared" si="9"/>
        <v>0.25324163053089144</v>
      </c>
      <c r="R37" s="64">
        <v>0</v>
      </c>
      <c r="S37" s="114">
        <v>8489</v>
      </c>
      <c r="T37" s="33">
        <f t="shared" si="10"/>
        <v>0.21106341250925531</v>
      </c>
      <c r="U37" s="64">
        <v>0</v>
      </c>
    </row>
    <row r="38" spans="1:24" ht="21" customHeight="1">
      <c r="A38" s="248"/>
      <c r="B38" s="279"/>
      <c r="C38" s="280"/>
      <c r="D38" s="38"/>
      <c r="E38" s="109" t="s">
        <v>25</v>
      </c>
      <c r="F38" s="110"/>
      <c r="G38" s="115">
        <f>SUM(G36:G37)</f>
        <v>85686</v>
      </c>
      <c r="H38" s="40">
        <f t="shared" si="6"/>
        <v>2.5921239195324097</v>
      </c>
      <c r="I38" s="43">
        <v>0.19</v>
      </c>
      <c r="J38" s="115">
        <f>SUM(J36:J37)</f>
        <v>103308</v>
      </c>
      <c r="K38" s="40">
        <f t="shared" si="7"/>
        <v>2.9601841647855336</v>
      </c>
      <c r="L38" s="43">
        <v>0.06</v>
      </c>
      <c r="M38" s="115">
        <f>SUM(M36:M37)</f>
        <v>103534</v>
      </c>
      <c r="N38" s="40">
        <f t="shared" si="8"/>
        <v>2.8776942424157355</v>
      </c>
      <c r="O38" s="43">
        <v>0.04</v>
      </c>
      <c r="P38" s="115">
        <v>104566</v>
      </c>
      <c r="Q38" s="40">
        <f t="shared" si="9"/>
        <v>2.7681856928803259</v>
      </c>
      <c r="R38" s="43">
        <v>0.05</v>
      </c>
      <c r="S38" s="115">
        <v>103489</v>
      </c>
      <c r="T38" s="40">
        <f t="shared" si="10"/>
        <v>2.5730641414972699</v>
      </c>
      <c r="U38" s="43">
        <v>0.05</v>
      </c>
    </row>
    <row r="39" spans="1:24" ht="21" customHeight="1">
      <c r="A39" s="248"/>
      <c r="B39" s="38"/>
      <c r="C39" s="250" t="s">
        <v>10</v>
      </c>
      <c r="D39" s="250"/>
      <c r="E39" s="250"/>
      <c r="F39" s="56"/>
      <c r="G39" s="117">
        <v>3579</v>
      </c>
      <c r="H39" s="49">
        <f t="shared" si="6"/>
        <v>0.10826986331496971</v>
      </c>
      <c r="I39" s="82">
        <v>4.42</v>
      </c>
      <c r="J39" s="117">
        <v>3550</v>
      </c>
      <c r="K39" s="49">
        <f t="shared" si="7"/>
        <v>0.1017215877278492</v>
      </c>
      <c r="L39" s="82">
        <v>4.72</v>
      </c>
      <c r="M39" s="117">
        <v>3537</v>
      </c>
      <c r="N39" s="49">
        <f t="shared" si="8"/>
        <v>9.8309777806560722E-2</v>
      </c>
      <c r="O39" s="82">
        <v>3.87</v>
      </c>
      <c r="P39" s="117">
        <v>3510</v>
      </c>
      <c r="Q39" s="49">
        <f t="shared" si="9"/>
        <v>9.2920564829963304E-2</v>
      </c>
      <c r="R39" s="83" t="s">
        <v>50</v>
      </c>
      <c r="S39" s="118" t="s">
        <v>23</v>
      </c>
      <c r="T39" s="50" t="s">
        <v>23</v>
      </c>
      <c r="U39" s="83">
        <v>-3.47</v>
      </c>
    </row>
    <row r="40" spans="1:24" ht="21" customHeight="1">
      <c r="A40" s="248"/>
      <c r="B40" s="38"/>
      <c r="C40" s="250" t="s">
        <v>11</v>
      </c>
      <c r="D40" s="250"/>
      <c r="E40" s="250"/>
      <c r="F40" s="56"/>
      <c r="G40" s="115">
        <v>131893</v>
      </c>
      <c r="H40" s="40">
        <f t="shared" si="6"/>
        <v>3.9899516854432244</v>
      </c>
      <c r="I40" s="43">
        <v>0.73</v>
      </c>
      <c r="J40" s="115">
        <v>39698</v>
      </c>
      <c r="K40" s="40">
        <f t="shared" si="7"/>
        <v>1.1375052365127203</v>
      </c>
      <c r="L40" s="43">
        <v>0.59</v>
      </c>
      <c r="M40" s="119" t="s">
        <v>39</v>
      </c>
      <c r="N40" s="41" t="s">
        <v>39</v>
      </c>
      <c r="O40" s="43">
        <v>0.73</v>
      </c>
      <c r="P40" s="120" t="s">
        <v>39</v>
      </c>
      <c r="Q40" s="41" t="s">
        <v>39</v>
      </c>
      <c r="R40" s="84" t="s">
        <v>39</v>
      </c>
      <c r="S40" s="120" t="s">
        <v>39</v>
      </c>
      <c r="T40" s="41" t="s">
        <v>39</v>
      </c>
      <c r="U40" s="84" t="s">
        <v>39</v>
      </c>
    </row>
    <row r="41" spans="1:24" ht="21" customHeight="1">
      <c r="A41" s="249"/>
      <c r="B41" s="38"/>
      <c r="C41" s="250" t="s">
        <v>12</v>
      </c>
      <c r="D41" s="250"/>
      <c r="E41" s="250"/>
      <c r="F41" s="56"/>
      <c r="G41" s="115">
        <v>168</v>
      </c>
      <c r="H41" s="40">
        <f t="shared" si="6"/>
        <v>5.0822400214906149E-3</v>
      </c>
      <c r="I41" s="53" t="s">
        <v>51</v>
      </c>
      <c r="J41" s="115">
        <v>29</v>
      </c>
      <c r="K41" s="40">
        <f t="shared" si="7"/>
        <v>8.309650828472188E-4</v>
      </c>
      <c r="L41" s="53" t="s">
        <v>51</v>
      </c>
      <c r="M41" s="119" t="s">
        <v>39</v>
      </c>
      <c r="N41" s="41" t="s">
        <v>39</v>
      </c>
      <c r="O41" s="53" t="s">
        <v>51</v>
      </c>
      <c r="P41" s="119" t="s">
        <v>39</v>
      </c>
      <c r="Q41" s="41" t="s">
        <v>39</v>
      </c>
      <c r="R41" s="53" t="s">
        <v>39</v>
      </c>
      <c r="S41" s="119" t="s">
        <v>39</v>
      </c>
      <c r="T41" s="41" t="s">
        <v>39</v>
      </c>
      <c r="U41" s="53" t="s">
        <v>39</v>
      </c>
    </row>
    <row r="42" spans="1:24" ht="21" customHeight="1">
      <c r="A42" s="247" t="s">
        <v>22</v>
      </c>
      <c r="B42" s="269" t="s">
        <v>63</v>
      </c>
      <c r="C42" s="270"/>
      <c r="D42" s="154"/>
      <c r="E42" s="58" t="s">
        <v>66</v>
      </c>
      <c r="F42" s="59"/>
      <c r="G42" s="117">
        <v>968820</v>
      </c>
      <c r="H42" s="49">
        <f t="shared" si="6"/>
        <v>29.3081891525032</v>
      </c>
      <c r="I42" s="85">
        <v>-17.09</v>
      </c>
      <c r="J42" s="117">
        <v>1137893</v>
      </c>
      <c r="K42" s="49">
        <f t="shared" si="7"/>
        <v>32.605150035043799</v>
      </c>
      <c r="L42" s="85">
        <v>15</v>
      </c>
      <c r="M42" s="117">
        <v>1245029</v>
      </c>
      <c r="N42" s="49">
        <f>M42/M$47*100</f>
        <v>34.605180761301803</v>
      </c>
      <c r="O42" s="85">
        <v>-2.0299999999999998</v>
      </c>
      <c r="P42" s="117">
        <v>1296780</v>
      </c>
      <c r="Q42" s="49">
        <f>P42/P$47*100</f>
        <v>34.329780643931571</v>
      </c>
      <c r="R42" s="85">
        <v>2.29</v>
      </c>
      <c r="S42" s="117">
        <v>1517497</v>
      </c>
      <c r="T42" s="49">
        <f>S42/S$47*100</f>
        <v>37.729779160390791</v>
      </c>
      <c r="U42" s="85">
        <v>16.28</v>
      </c>
    </row>
    <row r="43" spans="1:24" ht="21" customHeight="1">
      <c r="A43" s="248"/>
      <c r="B43" s="271"/>
      <c r="C43" s="272"/>
      <c r="D43" s="29"/>
      <c r="E43" s="30" t="s">
        <v>13</v>
      </c>
      <c r="F43" s="31"/>
      <c r="G43" s="114">
        <v>99851</v>
      </c>
      <c r="H43" s="33">
        <f t="shared" si="6"/>
        <v>3.0206354070586867</v>
      </c>
      <c r="I43" s="64">
        <v>-10.38</v>
      </c>
      <c r="J43" s="114">
        <v>110584</v>
      </c>
      <c r="K43" s="33">
        <f t="shared" si="7"/>
        <v>3.1686704386750635</v>
      </c>
      <c r="L43" s="64">
        <v>3.17</v>
      </c>
      <c r="M43" s="114">
        <v>143147</v>
      </c>
      <c r="N43" s="33">
        <f>M43/M$47*100</f>
        <v>3.9787248412993343</v>
      </c>
      <c r="O43" s="64">
        <v>-0.47</v>
      </c>
      <c r="P43" s="114">
        <v>163693</v>
      </c>
      <c r="Q43" s="33">
        <f>P43/P$47*100</f>
        <v>4.3334604041912206</v>
      </c>
      <c r="R43" s="64">
        <v>3.25</v>
      </c>
      <c r="S43" s="114">
        <v>183753</v>
      </c>
      <c r="T43" s="33">
        <f>S43/S$47*100</f>
        <v>4.568681262670891</v>
      </c>
      <c r="U43" s="64">
        <v>8.35</v>
      </c>
    </row>
    <row r="44" spans="1:24" ht="21" customHeight="1">
      <c r="A44" s="248"/>
      <c r="B44" s="273"/>
      <c r="C44" s="274"/>
      <c r="D44" s="38"/>
      <c r="E44" s="153" t="s">
        <v>25</v>
      </c>
      <c r="F44" s="110"/>
      <c r="G44" s="115">
        <f>SUM(G42:G43)</f>
        <v>1068671</v>
      </c>
      <c r="H44" s="40">
        <f t="shared" si="6"/>
        <v>32.328824559561887</v>
      </c>
      <c r="I44" s="54" t="s">
        <v>52</v>
      </c>
      <c r="J44" s="115">
        <v>1248476</v>
      </c>
      <c r="K44" s="40">
        <f t="shared" si="7"/>
        <v>35.773791819750492</v>
      </c>
      <c r="L44" s="54" t="s">
        <v>53</v>
      </c>
      <c r="M44" s="115">
        <v>1388176</v>
      </c>
      <c r="N44" s="40">
        <f>M44/M$47*100</f>
        <v>38.583905602601135</v>
      </c>
      <c r="O44" s="66">
        <v>-1.89</v>
      </c>
      <c r="P44" s="115">
        <v>1460473</v>
      </c>
      <c r="Q44" s="40">
        <f>P44/P$47*100</f>
        <v>38.663241048122792</v>
      </c>
      <c r="R44" s="66">
        <v>2.39</v>
      </c>
      <c r="S44" s="115">
        <v>1701250</v>
      </c>
      <c r="T44" s="40">
        <f>S44/S$47*100</f>
        <v>42.298460423061677</v>
      </c>
      <c r="U44" s="66">
        <v>15.37</v>
      </c>
    </row>
    <row r="45" spans="1:24" ht="21" customHeight="1">
      <c r="A45" s="248"/>
      <c r="B45" s="38"/>
      <c r="C45" s="250" t="s">
        <v>14</v>
      </c>
      <c r="D45" s="250"/>
      <c r="E45" s="250"/>
      <c r="F45" s="56"/>
      <c r="G45" s="115">
        <v>231276</v>
      </c>
      <c r="H45" s="40">
        <f t="shared" si="6"/>
        <v>6.9964294238706159</v>
      </c>
      <c r="I45" s="65">
        <v>0.79</v>
      </c>
      <c r="J45" s="115">
        <v>224950</v>
      </c>
      <c r="K45" s="40">
        <f t="shared" si="7"/>
        <v>6.4457101857407535</v>
      </c>
      <c r="L45" s="65">
        <v>1.32</v>
      </c>
      <c r="M45" s="115">
        <v>218943</v>
      </c>
      <c r="N45" s="40">
        <f>M45/M$47*100</f>
        <v>6.085450291858022</v>
      </c>
      <c r="O45" s="65">
        <v>1.2</v>
      </c>
      <c r="P45" s="115">
        <v>213202</v>
      </c>
      <c r="Q45" s="40">
        <f>P45/P$47*100</f>
        <v>5.6441168840107796</v>
      </c>
      <c r="R45" s="65">
        <v>1.22</v>
      </c>
      <c r="S45" s="115">
        <v>207991</v>
      </c>
      <c r="T45" s="40">
        <f>S45/S$47*100</f>
        <v>5.1713146697152217</v>
      </c>
      <c r="U45" s="65">
        <v>1.47</v>
      </c>
    </row>
    <row r="46" spans="1:24" ht="21" customHeight="1">
      <c r="A46" s="249"/>
      <c r="B46" s="38"/>
      <c r="C46" s="250" t="s">
        <v>15</v>
      </c>
      <c r="D46" s="250"/>
      <c r="E46" s="250"/>
      <c r="F46" s="56"/>
      <c r="G46" s="121">
        <v>1250000</v>
      </c>
      <c r="H46" s="86">
        <v>70.05</v>
      </c>
      <c r="I46" s="65">
        <v>0.03</v>
      </c>
      <c r="J46" s="121">
        <v>1250000</v>
      </c>
      <c r="K46" s="86">
        <v>66.849999999999994</v>
      </c>
      <c r="L46" s="65">
        <v>0.01</v>
      </c>
      <c r="M46" s="121">
        <v>1300000</v>
      </c>
      <c r="N46" s="86">
        <v>69.02</v>
      </c>
      <c r="O46" s="65">
        <v>0.01</v>
      </c>
      <c r="P46" s="121">
        <v>1250000</v>
      </c>
      <c r="Q46" s="86">
        <v>62.64</v>
      </c>
      <c r="R46" s="65">
        <v>0</v>
      </c>
      <c r="S46" s="121">
        <v>1209000</v>
      </c>
      <c r="T46" s="86">
        <v>60.17</v>
      </c>
      <c r="U46" s="65">
        <v>0</v>
      </c>
    </row>
    <row r="47" spans="1:24" ht="21" customHeight="1">
      <c r="A47" s="251" t="s">
        <v>25</v>
      </c>
      <c r="B47" s="252"/>
      <c r="C47" s="252"/>
      <c r="D47" s="252"/>
      <c r="E47" s="252"/>
      <c r="F47" s="253"/>
      <c r="G47" s="122">
        <v>3305629</v>
      </c>
      <c r="H47" s="72">
        <f>G47/G$47*100</f>
        <v>100</v>
      </c>
      <c r="I47" s="77">
        <v>-4.88</v>
      </c>
      <c r="J47" s="122">
        <v>3489918</v>
      </c>
      <c r="K47" s="72">
        <f>J47/J$47*100</f>
        <v>100</v>
      </c>
      <c r="L47" s="77">
        <v>5.67</v>
      </c>
      <c r="M47" s="122">
        <v>3597811</v>
      </c>
      <c r="N47" s="72">
        <f>M47/M$47*100</f>
        <v>100</v>
      </c>
      <c r="O47" s="77">
        <v>0.3</v>
      </c>
      <c r="P47" s="122">
        <v>3777420</v>
      </c>
      <c r="Q47" s="72">
        <f>P47/P$47*100</f>
        <v>100</v>
      </c>
      <c r="R47" s="77">
        <v>1.8</v>
      </c>
      <c r="S47" s="122">
        <v>4022014</v>
      </c>
      <c r="T47" s="72">
        <f>S47/S$47*100</f>
        <v>100</v>
      </c>
      <c r="U47" s="77">
        <v>6.89</v>
      </c>
    </row>
    <row r="48" spans="1:24" ht="21" customHeight="1">
      <c r="A48" s="87"/>
      <c r="B48" s="87"/>
      <c r="C48" s="87"/>
      <c r="D48" s="87"/>
      <c r="E48" s="87"/>
      <c r="F48" s="87"/>
      <c r="G48" s="123"/>
      <c r="H48" s="88"/>
      <c r="I48" s="89"/>
      <c r="J48" s="123"/>
      <c r="K48" s="88"/>
      <c r="L48" s="89"/>
      <c r="M48" s="123"/>
      <c r="N48" s="88"/>
      <c r="O48" s="89"/>
      <c r="P48" s="123"/>
      <c r="Q48" s="88"/>
      <c r="R48" s="89"/>
      <c r="S48" s="123"/>
      <c r="T48" s="88"/>
      <c r="U48" s="89"/>
      <c r="V48" s="123"/>
      <c r="W48" s="88"/>
      <c r="X48" s="90"/>
    </row>
    <row r="49" spans="1:24" ht="21" customHeight="1">
      <c r="A49" s="91" t="s">
        <v>24</v>
      </c>
      <c r="B49" s="92"/>
      <c r="C49" s="92"/>
      <c r="D49" s="92"/>
      <c r="E49" s="92"/>
      <c r="G49" s="284"/>
      <c r="H49" s="284"/>
      <c r="I49" s="284"/>
      <c r="J49" s="284"/>
      <c r="K49" s="284"/>
      <c r="L49" s="284"/>
      <c r="M49" s="284"/>
      <c r="N49" s="284"/>
      <c r="O49" s="284"/>
      <c r="P49" s="282"/>
      <c r="Q49" s="282"/>
      <c r="R49" s="282"/>
      <c r="S49" s="282" t="s">
        <v>54</v>
      </c>
      <c r="T49" s="282"/>
      <c r="U49" s="282"/>
    </row>
    <row r="50" spans="1:24" ht="21" customHeight="1">
      <c r="A50" s="254" t="s">
        <v>0</v>
      </c>
      <c r="B50" s="255"/>
      <c r="C50" s="255"/>
      <c r="D50" s="255"/>
      <c r="E50" s="255"/>
      <c r="F50" s="256"/>
      <c r="G50" s="289" t="s">
        <v>89</v>
      </c>
      <c r="H50" s="290"/>
      <c r="I50" s="291"/>
      <c r="J50" s="289" t="s">
        <v>90</v>
      </c>
      <c r="K50" s="290"/>
      <c r="L50" s="291"/>
      <c r="M50" s="289" t="s">
        <v>91</v>
      </c>
      <c r="N50" s="290"/>
      <c r="O50" s="291"/>
      <c r="P50" s="289" t="s">
        <v>92</v>
      </c>
      <c r="Q50" s="290"/>
      <c r="R50" s="291"/>
      <c r="S50" s="292" t="s">
        <v>93</v>
      </c>
      <c r="T50" s="293"/>
      <c r="U50" s="294"/>
      <c r="V50" s="123"/>
      <c r="W50" s="88"/>
      <c r="X50" s="90"/>
    </row>
    <row r="51" spans="1:24" ht="21" customHeight="1">
      <c r="A51" s="257"/>
      <c r="B51" s="258"/>
      <c r="C51" s="258"/>
      <c r="D51" s="258"/>
      <c r="E51" s="258"/>
      <c r="F51" s="259"/>
      <c r="G51" s="106" t="s">
        <v>1</v>
      </c>
      <c r="H51" s="6" t="s">
        <v>2</v>
      </c>
      <c r="I51" s="108" t="s">
        <v>3</v>
      </c>
      <c r="J51" s="106" t="s">
        <v>1</v>
      </c>
      <c r="K51" s="6" t="s">
        <v>2</v>
      </c>
      <c r="L51" s="108" t="s">
        <v>3</v>
      </c>
      <c r="M51" s="106" t="s">
        <v>1</v>
      </c>
      <c r="N51" s="6" t="s">
        <v>2</v>
      </c>
      <c r="O51" s="108" t="s">
        <v>3</v>
      </c>
      <c r="P51" s="106" t="s">
        <v>1</v>
      </c>
      <c r="Q51" s="6" t="s">
        <v>2</v>
      </c>
      <c r="R51" s="108" t="s">
        <v>3</v>
      </c>
      <c r="S51" s="124" t="s">
        <v>1</v>
      </c>
      <c r="T51" s="125" t="s">
        <v>2</v>
      </c>
      <c r="U51" s="126" t="s">
        <v>3</v>
      </c>
      <c r="V51" s="123"/>
      <c r="W51" s="88"/>
      <c r="X51" s="90"/>
    </row>
    <row r="52" spans="1:24" ht="21" customHeight="1">
      <c r="A52" s="247" t="s">
        <v>21</v>
      </c>
      <c r="B52" s="275" t="s">
        <v>4</v>
      </c>
      <c r="C52" s="276"/>
      <c r="D52" s="103"/>
      <c r="E52" s="7" t="s">
        <v>5</v>
      </c>
      <c r="F52" s="8"/>
      <c r="G52" s="112">
        <v>1320200</v>
      </c>
      <c r="H52" s="19">
        <f>G52/G$70*100</f>
        <v>30.810916147491916</v>
      </c>
      <c r="I52" s="83">
        <v>1.31</v>
      </c>
      <c r="J52" s="112">
        <v>1414484</v>
      </c>
      <c r="K52" s="19">
        <f t="shared" ref="K52:K58" si="11">J52/J$70*100</f>
        <v>30.906367614042946</v>
      </c>
      <c r="L52" s="83">
        <v>1.1000000000000001</v>
      </c>
      <c r="M52" s="112">
        <v>1128349</v>
      </c>
      <c r="N52" s="19">
        <f>M52/M$70*100</f>
        <v>24.729403085792161</v>
      </c>
      <c r="O52" s="83">
        <v>0.86</v>
      </c>
      <c r="P52" s="112">
        <v>1008139</v>
      </c>
      <c r="Q52" s="19">
        <f>P52/P$70*100</f>
        <v>21.456431146696634</v>
      </c>
      <c r="R52" s="83">
        <v>0.5</v>
      </c>
      <c r="S52" s="117">
        <v>994745</v>
      </c>
      <c r="T52" s="49">
        <f>S52/S$70*100</f>
        <v>20.525852386860667</v>
      </c>
      <c r="U52" s="127">
        <v>0.35</v>
      </c>
      <c r="V52" s="123"/>
      <c r="W52" s="88"/>
      <c r="X52" s="90"/>
    </row>
    <row r="53" spans="1:24" ht="21" hidden="1" customHeight="1">
      <c r="A53" s="248"/>
      <c r="B53" s="277"/>
      <c r="C53" s="278"/>
      <c r="D53" s="15"/>
      <c r="E53" s="16" t="s">
        <v>47</v>
      </c>
      <c r="F53" s="17"/>
      <c r="G53" s="113" t="s">
        <v>23</v>
      </c>
      <c r="H53" s="20" t="s">
        <v>23</v>
      </c>
      <c r="I53" s="20" t="s">
        <v>23</v>
      </c>
      <c r="J53" s="113" t="s">
        <v>23</v>
      </c>
      <c r="K53" s="113" t="s">
        <v>23</v>
      </c>
      <c r="L53" s="20" t="s">
        <v>23</v>
      </c>
      <c r="M53" s="113" t="s">
        <v>23</v>
      </c>
      <c r="N53" s="113" t="s">
        <v>23</v>
      </c>
      <c r="O53" s="20" t="s">
        <v>23</v>
      </c>
      <c r="P53" s="113" t="s">
        <v>23</v>
      </c>
      <c r="Q53" s="113" t="s">
        <v>23</v>
      </c>
      <c r="R53" s="20" t="s">
        <v>23</v>
      </c>
      <c r="S53" s="117"/>
      <c r="T53" s="49"/>
      <c r="U53" s="127"/>
      <c r="V53" s="123"/>
      <c r="W53" s="88"/>
      <c r="X53" s="90"/>
    </row>
    <row r="54" spans="1:24" ht="21" customHeight="1">
      <c r="A54" s="248"/>
      <c r="B54" s="277"/>
      <c r="C54" s="278"/>
      <c r="D54" s="15"/>
      <c r="E54" s="16" t="s">
        <v>6</v>
      </c>
      <c r="F54" s="17"/>
      <c r="G54" s="112">
        <v>573218</v>
      </c>
      <c r="H54" s="19">
        <f t="shared" ref="H54:H61" si="12">G54/G$70*100</f>
        <v>13.377800130459793</v>
      </c>
      <c r="I54" s="93">
        <v>1.08</v>
      </c>
      <c r="J54" s="112">
        <v>714522</v>
      </c>
      <c r="K54" s="19">
        <f t="shared" si="11"/>
        <v>15.612251252273756</v>
      </c>
      <c r="L54" s="93">
        <v>0.98</v>
      </c>
      <c r="M54" s="112">
        <v>928089</v>
      </c>
      <c r="N54" s="19">
        <f>M54/M$70*100</f>
        <v>20.340415049324065</v>
      </c>
      <c r="O54" s="93">
        <v>0.88</v>
      </c>
      <c r="P54" s="112">
        <v>1062724</v>
      </c>
      <c r="Q54" s="19">
        <f>P54/P$70*100</f>
        <v>22.618175007555539</v>
      </c>
      <c r="R54" s="93">
        <v>0.71</v>
      </c>
      <c r="S54" s="112">
        <v>1134295</v>
      </c>
      <c r="T54" s="19">
        <f>S54/S$70*100</f>
        <v>23.405366936404924</v>
      </c>
      <c r="U54" s="24">
        <v>0.64</v>
      </c>
      <c r="V54" s="123"/>
      <c r="W54" s="88"/>
      <c r="X54" s="90"/>
    </row>
    <row r="55" spans="1:24" ht="21" customHeight="1">
      <c r="A55" s="248"/>
      <c r="B55" s="277"/>
      <c r="C55" s="278"/>
      <c r="D55" s="15"/>
      <c r="E55" s="16" t="s">
        <v>7</v>
      </c>
      <c r="F55" s="17"/>
      <c r="G55" s="112">
        <v>163500</v>
      </c>
      <c r="H55" s="19">
        <f t="shared" si="12"/>
        <v>3.8157739661528014</v>
      </c>
      <c r="I55" s="93">
        <v>0.9</v>
      </c>
      <c r="J55" s="112">
        <v>195600</v>
      </c>
      <c r="K55" s="19">
        <f t="shared" si="11"/>
        <v>4.2738450949652309</v>
      </c>
      <c r="L55" s="93">
        <v>0.75</v>
      </c>
      <c r="M55" s="112">
        <v>260200</v>
      </c>
      <c r="N55" s="19">
        <f>M55/M$70*100</f>
        <v>5.7026599774742737</v>
      </c>
      <c r="O55" s="93">
        <v>0.64</v>
      </c>
      <c r="P55" s="112">
        <v>369800</v>
      </c>
      <c r="Q55" s="19">
        <f>P55/P$70*100</f>
        <v>7.8705299944237996</v>
      </c>
      <c r="R55" s="93">
        <v>0.43</v>
      </c>
      <c r="S55" s="112">
        <v>369800</v>
      </c>
      <c r="T55" s="19">
        <f>S55/S$70*100</f>
        <v>7.6305587991506112</v>
      </c>
      <c r="U55" s="24">
        <v>0.34</v>
      </c>
      <c r="V55" s="123"/>
      <c r="W55" s="88"/>
      <c r="X55" s="90"/>
    </row>
    <row r="56" spans="1:24" ht="21" customHeight="1">
      <c r="A56" s="248"/>
      <c r="B56" s="277"/>
      <c r="C56" s="278"/>
      <c r="D56" s="15"/>
      <c r="E56" s="26" t="s">
        <v>48</v>
      </c>
      <c r="F56" s="27"/>
      <c r="G56" s="112">
        <v>28699</v>
      </c>
      <c r="H56" s="19">
        <f t="shared" si="12"/>
        <v>0.6697791868784051</v>
      </c>
      <c r="I56" s="93">
        <v>4.92</v>
      </c>
      <c r="J56" s="113" t="s">
        <v>23</v>
      </c>
      <c r="K56" s="113" t="s">
        <v>39</v>
      </c>
      <c r="L56" s="93">
        <v>4.93</v>
      </c>
      <c r="M56" s="113" t="s">
        <v>23</v>
      </c>
      <c r="N56" s="113" t="s">
        <v>39</v>
      </c>
      <c r="O56" s="128" t="s">
        <v>39</v>
      </c>
      <c r="P56" s="113" t="s">
        <v>23</v>
      </c>
      <c r="Q56" s="113" t="s">
        <v>39</v>
      </c>
      <c r="R56" s="128" t="s">
        <v>39</v>
      </c>
      <c r="S56" s="113" t="s">
        <v>39</v>
      </c>
      <c r="T56" s="20" t="s">
        <v>39</v>
      </c>
      <c r="U56" s="47" t="s">
        <v>39</v>
      </c>
      <c r="V56" s="123"/>
      <c r="W56" s="88"/>
      <c r="X56" s="90"/>
    </row>
    <row r="57" spans="1:24" ht="21" customHeight="1">
      <c r="A57" s="248"/>
      <c r="B57" s="277"/>
      <c r="C57" s="278"/>
      <c r="D57" s="29"/>
      <c r="E57" s="30" t="s">
        <v>49</v>
      </c>
      <c r="F57" s="31"/>
      <c r="G57" s="114">
        <v>100000</v>
      </c>
      <c r="H57" s="33">
        <f t="shared" si="12"/>
        <v>2.3338067071270956</v>
      </c>
      <c r="I57" s="83">
        <v>4.82</v>
      </c>
      <c r="J57" s="114">
        <v>90000</v>
      </c>
      <c r="K57" s="33">
        <f t="shared" si="11"/>
        <v>1.9664931418551679</v>
      </c>
      <c r="L57" s="83">
        <v>5.13</v>
      </c>
      <c r="M57" s="114">
        <v>90000</v>
      </c>
      <c r="N57" s="19">
        <f>M57/M$70*100</f>
        <v>1.9724803919011709</v>
      </c>
      <c r="O57" s="83">
        <v>5</v>
      </c>
      <c r="P57" s="114">
        <v>65000</v>
      </c>
      <c r="Q57" s="19">
        <f>P57/P$70*100</f>
        <v>1.3834084630544807</v>
      </c>
      <c r="R57" s="83">
        <v>4.38</v>
      </c>
      <c r="S57" s="117">
        <v>60000</v>
      </c>
      <c r="T57" s="49">
        <f>S57/S$70*100</f>
        <v>1.2380571334479087</v>
      </c>
      <c r="U57" s="127">
        <v>4.91</v>
      </c>
      <c r="V57" s="123"/>
      <c r="W57" s="88"/>
      <c r="X57" s="90"/>
    </row>
    <row r="58" spans="1:24" ht="21" customHeight="1">
      <c r="A58" s="248"/>
      <c r="B58" s="277"/>
      <c r="C58" s="278"/>
      <c r="D58" s="38"/>
      <c r="E58" s="109" t="s">
        <v>25</v>
      </c>
      <c r="F58" s="110"/>
      <c r="G58" s="115">
        <v>2185618</v>
      </c>
      <c r="H58" s="40">
        <f t="shared" si="12"/>
        <v>51.00809947617708</v>
      </c>
      <c r="I58" s="94">
        <v>1.44</v>
      </c>
      <c r="J58" s="115">
        <v>2414605</v>
      </c>
      <c r="K58" s="40">
        <f t="shared" si="11"/>
        <v>52.758935253213302</v>
      </c>
      <c r="L58" s="94">
        <v>1.25</v>
      </c>
      <c r="M58" s="115">
        <f>SUM(M52:M57)</f>
        <v>2406638</v>
      </c>
      <c r="N58" s="40">
        <f>M58/M$70*100</f>
        <v>52.74495850449167</v>
      </c>
      <c r="O58" s="94">
        <v>1</v>
      </c>
      <c r="P58" s="115">
        <f>SUM(P52:P57)</f>
        <v>2505663</v>
      </c>
      <c r="Q58" s="40">
        <f>P58/P$70*100</f>
        <v>53.328544611730457</v>
      </c>
      <c r="R58" s="94">
        <v>0.7</v>
      </c>
      <c r="S58" s="115">
        <f>SUM(S52:S57)</f>
        <v>2558840</v>
      </c>
      <c r="T58" s="40">
        <f>S58/S$70*100</f>
        <v>52.79983525586411</v>
      </c>
      <c r="U58" s="65">
        <v>0.57999999999999996</v>
      </c>
      <c r="V58" s="123"/>
      <c r="W58" s="88"/>
      <c r="X58" s="90"/>
    </row>
    <row r="59" spans="1:24" ht="21" customHeight="1">
      <c r="A59" s="248"/>
      <c r="B59" s="275" t="s">
        <v>40</v>
      </c>
      <c r="C59" s="276"/>
      <c r="D59" s="104"/>
      <c r="E59" s="45" t="s">
        <v>8</v>
      </c>
      <c r="F59" s="46"/>
      <c r="G59" s="116">
        <v>95000</v>
      </c>
      <c r="H59" s="60">
        <f t="shared" si="12"/>
        <v>2.2171163717707407</v>
      </c>
      <c r="I59" s="95">
        <v>0.08</v>
      </c>
      <c r="J59" s="116">
        <v>95000</v>
      </c>
      <c r="K59" s="80">
        <v>2.08</v>
      </c>
      <c r="L59" s="95">
        <v>0.08</v>
      </c>
      <c r="M59" s="129" t="s">
        <v>39</v>
      </c>
      <c r="N59" s="20" t="s">
        <v>39</v>
      </c>
      <c r="O59" s="95">
        <v>7.0000000000000007E-2</v>
      </c>
      <c r="P59" s="129" t="s">
        <v>39</v>
      </c>
      <c r="Q59" s="20" t="s">
        <v>39</v>
      </c>
      <c r="R59" s="95" t="s">
        <v>39</v>
      </c>
      <c r="S59" s="118" t="s">
        <v>39</v>
      </c>
      <c r="T59" s="50" t="s">
        <v>39</v>
      </c>
      <c r="U59" s="83" t="s">
        <v>39</v>
      </c>
      <c r="V59" s="123"/>
      <c r="W59" s="88"/>
      <c r="X59" s="90"/>
    </row>
    <row r="60" spans="1:24" ht="21" customHeight="1">
      <c r="A60" s="248"/>
      <c r="B60" s="277"/>
      <c r="C60" s="278"/>
      <c r="D60" s="29"/>
      <c r="E60" s="45" t="s">
        <v>9</v>
      </c>
      <c r="F60" s="46"/>
      <c r="G60" s="114">
        <v>9141</v>
      </c>
      <c r="H60" s="96">
        <f t="shared" si="12"/>
        <v>0.21333327109848782</v>
      </c>
      <c r="I60" s="83">
        <v>0</v>
      </c>
      <c r="J60" s="114">
        <v>9018</v>
      </c>
      <c r="K60" s="33">
        <v>0.2</v>
      </c>
      <c r="L60" s="83">
        <v>0</v>
      </c>
      <c r="M60" s="114">
        <v>155603</v>
      </c>
      <c r="N60" s="19">
        <f>M60/M$70*100</f>
        <v>3.4102651824555319</v>
      </c>
      <c r="O60" s="83">
        <v>0</v>
      </c>
      <c r="P60" s="114">
        <v>103878</v>
      </c>
      <c r="Q60" s="19">
        <f>P60/P$70*100</f>
        <v>2.2108569896180517</v>
      </c>
      <c r="R60" s="83">
        <v>0</v>
      </c>
      <c r="S60" s="130">
        <v>105883</v>
      </c>
      <c r="T60" s="96">
        <f>S60/S$70*100</f>
        <v>2.1848200576810819</v>
      </c>
      <c r="U60" s="131">
        <v>0</v>
      </c>
      <c r="V60" s="123"/>
      <c r="W60" s="88"/>
      <c r="X60" s="90"/>
    </row>
    <row r="61" spans="1:24" ht="21" customHeight="1">
      <c r="A61" s="248"/>
      <c r="B61" s="279"/>
      <c r="C61" s="280"/>
      <c r="D61" s="38"/>
      <c r="E61" s="109" t="s">
        <v>25</v>
      </c>
      <c r="F61" s="110"/>
      <c r="G61" s="115">
        <v>104141</v>
      </c>
      <c r="H61" s="10">
        <f t="shared" si="12"/>
        <v>2.4304496428692284</v>
      </c>
      <c r="I61" s="94">
        <v>0.04</v>
      </c>
      <c r="J61" s="115">
        <v>104018</v>
      </c>
      <c r="K61" s="40">
        <v>2.27</v>
      </c>
      <c r="L61" s="94">
        <v>0.04</v>
      </c>
      <c r="M61" s="115">
        <v>155603</v>
      </c>
      <c r="N61" s="40">
        <f>M61/M$70*100</f>
        <v>3.4102651824555319</v>
      </c>
      <c r="O61" s="94">
        <v>0.03</v>
      </c>
      <c r="P61" s="115">
        <v>103878</v>
      </c>
      <c r="Q61" s="40">
        <f>P61/P$70*100</f>
        <v>2.2108569896180517</v>
      </c>
      <c r="R61" s="94">
        <v>0</v>
      </c>
      <c r="S61" s="115">
        <v>105883</v>
      </c>
      <c r="T61" s="40">
        <f>S61/S$70*100</f>
        <v>2.1848200576810819</v>
      </c>
      <c r="U61" s="65">
        <v>0</v>
      </c>
      <c r="V61" s="123"/>
      <c r="W61" s="88"/>
      <c r="X61" s="90"/>
    </row>
    <row r="62" spans="1:24" ht="21" hidden="1" customHeight="1">
      <c r="A62" s="248"/>
      <c r="B62" s="38"/>
      <c r="C62" s="250" t="s">
        <v>10</v>
      </c>
      <c r="D62" s="250"/>
      <c r="E62" s="250"/>
      <c r="F62" s="56"/>
      <c r="G62" s="118" t="s">
        <v>23</v>
      </c>
      <c r="H62" s="50" t="s">
        <v>23</v>
      </c>
      <c r="I62" s="50" t="s">
        <v>23</v>
      </c>
      <c r="J62" s="118" t="s">
        <v>23</v>
      </c>
      <c r="K62" s="50" t="s">
        <v>23</v>
      </c>
      <c r="L62" s="50" t="s">
        <v>23</v>
      </c>
      <c r="M62" s="118" t="s">
        <v>23</v>
      </c>
      <c r="N62" s="50" t="s">
        <v>23</v>
      </c>
      <c r="O62" s="50" t="s">
        <v>23</v>
      </c>
      <c r="P62" s="118" t="s">
        <v>23</v>
      </c>
      <c r="Q62" s="50" t="s">
        <v>23</v>
      </c>
      <c r="R62" s="50" t="s">
        <v>23</v>
      </c>
      <c r="S62" s="117"/>
      <c r="T62" s="49"/>
      <c r="U62" s="127"/>
      <c r="V62" s="123"/>
      <c r="W62" s="88"/>
      <c r="X62" s="90"/>
    </row>
    <row r="63" spans="1:24" ht="21" hidden="1" customHeight="1">
      <c r="A63" s="248"/>
      <c r="B63" s="38"/>
      <c r="C63" s="250" t="s">
        <v>11</v>
      </c>
      <c r="D63" s="250"/>
      <c r="E63" s="250"/>
      <c r="F63" s="56"/>
      <c r="G63" s="120" t="s">
        <v>39</v>
      </c>
      <c r="H63" s="41" t="s">
        <v>39</v>
      </c>
      <c r="I63" s="97" t="s">
        <v>39</v>
      </c>
      <c r="J63" s="120" t="s">
        <v>39</v>
      </c>
      <c r="K63" s="41" t="s">
        <v>39</v>
      </c>
      <c r="L63" s="97" t="s">
        <v>39</v>
      </c>
      <c r="M63" s="120" t="s">
        <v>39</v>
      </c>
      <c r="N63" s="41" t="s">
        <v>39</v>
      </c>
      <c r="O63" s="97" t="s">
        <v>39</v>
      </c>
      <c r="P63" s="120" t="s">
        <v>39</v>
      </c>
      <c r="Q63" s="41" t="s">
        <v>39</v>
      </c>
      <c r="R63" s="97" t="s">
        <v>39</v>
      </c>
      <c r="S63" s="117"/>
      <c r="T63" s="49"/>
      <c r="U63" s="127"/>
      <c r="V63" s="123"/>
      <c r="W63" s="88"/>
      <c r="X63" s="90"/>
    </row>
    <row r="64" spans="1:24" ht="21" hidden="1" customHeight="1">
      <c r="A64" s="249"/>
      <c r="B64" s="38"/>
      <c r="C64" s="250" t="s">
        <v>12</v>
      </c>
      <c r="D64" s="250"/>
      <c r="E64" s="250"/>
      <c r="F64" s="56"/>
      <c r="G64" s="119" t="s">
        <v>39</v>
      </c>
      <c r="H64" s="41" t="s">
        <v>39</v>
      </c>
      <c r="I64" s="98" t="s">
        <v>39</v>
      </c>
      <c r="J64" s="119" t="s">
        <v>39</v>
      </c>
      <c r="K64" s="41" t="s">
        <v>39</v>
      </c>
      <c r="L64" s="98" t="s">
        <v>39</v>
      </c>
      <c r="M64" s="119" t="s">
        <v>39</v>
      </c>
      <c r="N64" s="41" t="s">
        <v>39</v>
      </c>
      <c r="O64" s="98" t="s">
        <v>39</v>
      </c>
      <c r="P64" s="119" t="s">
        <v>39</v>
      </c>
      <c r="Q64" s="41" t="s">
        <v>39</v>
      </c>
      <c r="R64" s="98" t="s">
        <v>39</v>
      </c>
      <c r="S64" s="117"/>
      <c r="T64" s="49"/>
      <c r="U64" s="127"/>
      <c r="V64" s="123"/>
      <c r="W64" s="88"/>
      <c r="X64" s="90"/>
    </row>
    <row r="65" spans="1:24" ht="21" customHeight="1">
      <c r="A65" s="247" t="s">
        <v>22</v>
      </c>
      <c r="B65" s="269" t="s">
        <v>63</v>
      </c>
      <c r="C65" s="270"/>
      <c r="D65" s="154"/>
      <c r="E65" s="58" t="s">
        <v>66</v>
      </c>
      <c r="F65" s="59"/>
      <c r="G65" s="117">
        <v>1599485</v>
      </c>
      <c r="H65" s="80">
        <f>G65/G$70*100</f>
        <v>37.328888209491822</v>
      </c>
      <c r="I65" s="95">
        <v>14.97</v>
      </c>
      <c r="J65" s="117">
        <v>1814494</v>
      </c>
      <c r="K65" s="49">
        <v>39.65</v>
      </c>
      <c r="L65" s="95">
        <v>15.42</v>
      </c>
      <c r="M65" s="117">
        <v>1794323</v>
      </c>
      <c r="N65" s="19">
        <f>M65/M$70*100</f>
        <v>39.325188158192049</v>
      </c>
      <c r="O65" s="95">
        <v>-3.06</v>
      </c>
      <c r="P65" s="117">
        <v>1868055</v>
      </c>
      <c r="Q65" s="19">
        <f t="shared" ref="Q65:Q70" si="13">P65/P$70*100</f>
        <v>39.7582014838652</v>
      </c>
      <c r="R65" s="95">
        <v>4.8099999999999996</v>
      </c>
      <c r="S65" s="117">
        <v>1957884</v>
      </c>
      <c r="T65" s="49">
        <f>S65/S$70*100</f>
        <v>40.399537544392082</v>
      </c>
      <c r="U65" s="127">
        <v>4.8099999999999996</v>
      </c>
      <c r="V65" s="123"/>
      <c r="W65" s="88"/>
      <c r="X65" s="90"/>
    </row>
    <row r="66" spans="1:24" ht="21" customHeight="1">
      <c r="A66" s="248"/>
      <c r="B66" s="271"/>
      <c r="C66" s="272"/>
      <c r="D66" s="29"/>
      <c r="E66" s="30" t="s">
        <v>13</v>
      </c>
      <c r="F66" s="31"/>
      <c r="G66" s="114">
        <v>194567</v>
      </c>
      <c r="H66" s="10">
        <f>G66/G$70*100</f>
        <v>4.5408176958559761</v>
      </c>
      <c r="I66" s="83">
        <v>5.89</v>
      </c>
      <c r="J66" s="114">
        <v>45610</v>
      </c>
      <c r="K66" s="33">
        <f>J66/J$70*100</f>
        <v>0.99657502444460233</v>
      </c>
      <c r="L66" s="83">
        <v>7.84</v>
      </c>
      <c r="M66" s="114">
        <v>48223</v>
      </c>
      <c r="N66" s="19">
        <f>M66/M$70*100</f>
        <v>1.0568769104294462</v>
      </c>
      <c r="O66" s="83">
        <v>5.73</v>
      </c>
      <c r="P66" s="114">
        <v>60226</v>
      </c>
      <c r="Q66" s="19">
        <f t="shared" si="13"/>
        <v>1.2818024322449102</v>
      </c>
      <c r="R66" s="83">
        <v>-1.06</v>
      </c>
      <c r="S66" s="130">
        <v>60756</v>
      </c>
      <c r="T66" s="96">
        <f>S66/S$70*100</f>
        <v>1.2536566533293523</v>
      </c>
      <c r="U66" s="131">
        <v>0.88</v>
      </c>
      <c r="V66" s="123"/>
      <c r="W66" s="88"/>
      <c r="X66" s="90"/>
    </row>
    <row r="67" spans="1:24" ht="21" customHeight="1">
      <c r="A67" s="248"/>
      <c r="B67" s="273"/>
      <c r="C67" s="274"/>
      <c r="D67" s="38"/>
      <c r="E67" s="153" t="s">
        <v>25</v>
      </c>
      <c r="F67" s="110"/>
      <c r="G67" s="115">
        <f>SUM(G65:G66)</f>
        <v>1794052</v>
      </c>
      <c r="H67" s="40">
        <f>G67/G$70*100</f>
        <v>41.869705905347807</v>
      </c>
      <c r="I67" s="94">
        <v>13.95</v>
      </c>
      <c r="J67" s="115">
        <v>1860103</v>
      </c>
      <c r="K67" s="40">
        <f>J67/J$70*100</f>
        <v>40.643108807158036</v>
      </c>
      <c r="L67" s="94">
        <v>14.6</v>
      </c>
      <c r="M67" s="115">
        <f>SUM(M65:M66)</f>
        <v>1842546</v>
      </c>
      <c r="N67" s="40">
        <f>M67/M$70*100</f>
        <v>40.3820650686215</v>
      </c>
      <c r="O67" s="99">
        <v>-2.84</v>
      </c>
      <c r="P67" s="115">
        <f>SUM(P65:P66)</f>
        <v>1928281</v>
      </c>
      <c r="Q67" s="40">
        <f t="shared" si="13"/>
        <v>41.040003916110109</v>
      </c>
      <c r="R67" s="99">
        <v>4.6500000000000004</v>
      </c>
      <c r="S67" s="115">
        <f>SUM(S65:S66)</f>
        <v>2018640</v>
      </c>
      <c r="T67" s="40">
        <f>S67/S$70*100</f>
        <v>41.65319419772144</v>
      </c>
      <c r="U67" s="65">
        <v>4.6900000000000004</v>
      </c>
      <c r="V67" s="123"/>
      <c r="W67" s="88"/>
      <c r="X67" s="90"/>
    </row>
    <row r="68" spans="1:24" ht="21" customHeight="1">
      <c r="A68" s="248"/>
      <c r="B68" s="38"/>
      <c r="C68" s="250" t="s">
        <v>14</v>
      </c>
      <c r="D68" s="250"/>
      <c r="E68" s="250"/>
      <c r="F68" s="56"/>
      <c r="G68" s="115">
        <v>201034</v>
      </c>
      <c r="H68" s="40">
        <f>G68/G$70*100</f>
        <v>4.6917449756058858</v>
      </c>
      <c r="I68" s="83">
        <v>1.69</v>
      </c>
      <c r="J68" s="115">
        <v>197948</v>
      </c>
      <c r="K68" s="40">
        <f>J68/J$70*100</f>
        <v>4.3251487160438531</v>
      </c>
      <c r="L68" s="83">
        <v>1.98</v>
      </c>
      <c r="M68" s="115">
        <v>157996</v>
      </c>
      <c r="N68" s="40">
        <f>M68/M$70*100</f>
        <v>3.4627112444313046</v>
      </c>
      <c r="O68" s="100">
        <v>1.45</v>
      </c>
      <c r="P68" s="115">
        <v>160719</v>
      </c>
      <c r="Q68" s="40">
        <f>P68/P$70*100</f>
        <v>3.4206157657485088</v>
      </c>
      <c r="R68" s="100">
        <v>1.33</v>
      </c>
      <c r="S68" s="115">
        <v>162940</v>
      </c>
      <c r="T68" s="40">
        <f>S68/S$70*100</f>
        <v>3.3621504887333704</v>
      </c>
      <c r="U68" s="65">
        <v>1.32</v>
      </c>
      <c r="V68" s="123"/>
      <c r="W68" s="88"/>
      <c r="X68" s="90"/>
    </row>
    <row r="69" spans="1:24" ht="21" customHeight="1">
      <c r="A69" s="249"/>
      <c r="B69" s="38"/>
      <c r="C69" s="250" t="s">
        <v>15</v>
      </c>
      <c r="D69" s="250"/>
      <c r="E69" s="250"/>
      <c r="F69" s="56"/>
      <c r="G69" s="121">
        <v>1150000</v>
      </c>
      <c r="H69" s="86">
        <v>52.62</v>
      </c>
      <c r="I69" s="94">
        <v>0</v>
      </c>
      <c r="J69" s="121">
        <v>1191000</v>
      </c>
      <c r="K69" s="86">
        <v>49.32</v>
      </c>
      <c r="L69" s="94">
        <v>0</v>
      </c>
      <c r="M69" s="121">
        <v>1104800</v>
      </c>
      <c r="N69" s="86">
        <v>45.91</v>
      </c>
      <c r="O69" s="99">
        <v>0.01</v>
      </c>
      <c r="P69" s="121">
        <v>956700</v>
      </c>
      <c r="Q69" s="86">
        <f>P69/P58*100</f>
        <v>38.181511240737478</v>
      </c>
      <c r="R69" s="99">
        <v>0.01</v>
      </c>
      <c r="S69" s="121">
        <v>953700</v>
      </c>
      <c r="T69" s="86">
        <f>S69/S58*100</f>
        <v>37.270794578793513</v>
      </c>
      <c r="U69" s="65">
        <v>0.02</v>
      </c>
      <c r="V69" s="123"/>
      <c r="W69" s="88"/>
      <c r="X69" s="90"/>
    </row>
    <row r="70" spans="1:24" ht="21" customHeight="1">
      <c r="A70" s="251" t="s">
        <v>25</v>
      </c>
      <c r="B70" s="252"/>
      <c r="C70" s="252"/>
      <c r="D70" s="252"/>
      <c r="E70" s="252"/>
      <c r="F70" s="253"/>
      <c r="G70" s="122">
        <v>4284845</v>
      </c>
      <c r="H70" s="72">
        <f>G70/G$70*100</f>
        <v>100</v>
      </c>
      <c r="I70" s="94">
        <v>6.55</v>
      </c>
      <c r="J70" s="122">
        <v>4576675</v>
      </c>
      <c r="K70" s="72">
        <f>J70/J$70*100</f>
        <v>100</v>
      </c>
      <c r="L70" s="94">
        <v>6.61</v>
      </c>
      <c r="M70" s="122">
        <v>4562783</v>
      </c>
      <c r="N70" s="72">
        <f>M70/M$70*100</f>
        <v>100</v>
      </c>
      <c r="O70" s="99">
        <v>-0.57999999999999996</v>
      </c>
      <c r="P70" s="122">
        <v>4698540</v>
      </c>
      <c r="Q70" s="72">
        <f t="shared" si="13"/>
        <v>100</v>
      </c>
      <c r="R70" s="99">
        <v>2.2999999999999998</v>
      </c>
      <c r="S70" s="115">
        <v>4846303</v>
      </c>
      <c r="T70" s="40">
        <f>S70/S$70*100</f>
        <v>100</v>
      </c>
      <c r="U70" s="65">
        <v>2.29</v>
      </c>
      <c r="V70" s="123"/>
      <c r="W70" s="88"/>
      <c r="X70" s="90"/>
    </row>
    <row r="71" spans="1:24" ht="21" customHeight="1">
      <c r="A71" s="101"/>
      <c r="B71" s="87"/>
      <c r="C71" s="78"/>
      <c r="D71" s="87"/>
      <c r="E71" s="87"/>
      <c r="F71" s="87"/>
      <c r="G71" s="132"/>
      <c r="H71" s="88"/>
      <c r="I71" s="89"/>
      <c r="J71" s="132"/>
      <c r="K71" s="88"/>
      <c r="L71" s="89"/>
      <c r="M71" s="132"/>
      <c r="N71" s="88"/>
      <c r="O71" s="89"/>
      <c r="P71" s="123"/>
      <c r="Q71" s="88"/>
      <c r="R71" s="89"/>
    </row>
    <row r="72" spans="1:24" ht="21" customHeight="1">
      <c r="A72" s="91" t="s">
        <v>56</v>
      </c>
      <c r="B72" s="92"/>
      <c r="C72" s="92"/>
      <c r="D72" s="92"/>
      <c r="E72" s="92"/>
      <c r="G72" s="282"/>
      <c r="H72" s="282"/>
      <c r="I72" s="282"/>
      <c r="J72" s="282"/>
      <c r="K72" s="282"/>
      <c r="L72" s="282"/>
      <c r="M72" s="282"/>
      <c r="N72" s="282"/>
      <c r="O72" s="282"/>
      <c r="P72" s="282"/>
      <c r="Q72" s="282"/>
      <c r="R72" s="282"/>
      <c r="S72" s="284" t="s">
        <v>19</v>
      </c>
      <c r="T72" s="284"/>
      <c r="U72" s="284"/>
    </row>
    <row r="73" spans="1:24" ht="21" customHeight="1">
      <c r="A73" s="254" t="s">
        <v>0</v>
      </c>
      <c r="B73" s="255"/>
      <c r="C73" s="255"/>
      <c r="D73" s="255"/>
      <c r="E73" s="255"/>
      <c r="F73" s="256"/>
      <c r="G73" s="289" t="s">
        <v>94</v>
      </c>
      <c r="H73" s="290"/>
      <c r="I73" s="291"/>
      <c r="J73" s="289" t="s">
        <v>64</v>
      </c>
      <c r="K73" s="290"/>
      <c r="L73" s="291"/>
      <c r="M73" s="297" t="s">
        <v>70</v>
      </c>
      <c r="N73" s="298"/>
      <c r="O73" s="299"/>
      <c r="P73" s="297" t="s">
        <v>71</v>
      </c>
      <c r="Q73" s="298"/>
      <c r="R73" s="299"/>
      <c r="S73" s="297" t="s">
        <v>72</v>
      </c>
      <c r="T73" s="298"/>
      <c r="U73" s="299"/>
    </row>
    <row r="74" spans="1:24" ht="21" customHeight="1">
      <c r="A74" s="257"/>
      <c r="B74" s="258"/>
      <c r="C74" s="258"/>
      <c r="D74" s="258"/>
      <c r="E74" s="258"/>
      <c r="F74" s="259"/>
      <c r="G74" s="134" t="s">
        <v>1</v>
      </c>
      <c r="H74" s="6" t="s">
        <v>2</v>
      </c>
      <c r="I74" s="135" t="s">
        <v>3</v>
      </c>
      <c r="J74" s="151" t="s">
        <v>1</v>
      </c>
      <c r="K74" s="6" t="s">
        <v>2</v>
      </c>
      <c r="L74" s="152" t="s">
        <v>3</v>
      </c>
      <c r="M74" s="167" t="s">
        <v>1</v>
      </c>
      <c r="N74" s="168" t="s">
        <v>2</v>
      </c>
      <c r="O74" s="169" t="s">
        <v>3</v>
      </c>
      <c r="P74" s="167" t="s">
        <v>1</v>
      </c>
      <c r="Q74" s="168" t="s">
        <v>2</v>
      </c>
      <c r="R74" s="169" t="s">
        <v>3</v>
      </c>
      <c r="S74" s="167" t="s">
        <v>1</v>
      </c>
      <c r="T74" s="168" t="s">
        <v>2</v>
      </c>
      <c r="U74" s="169" t="s">
        <v>3</v>
      </c>
    </row>
    <row r="75" spans="1:24" ht="21" customHeight="1">
      <c r="A75" s="247" t="s">
        <v>21</v>
      </c>
      <c r="B75" s="260" t="s">
        <v>4</v>
      </c>
      <c r="C75" s="261"/>
      <c r="D75" s="155"/>
      <c r="E75" s="156" t="s">
        <v>5</v>
      </c>
      <c r="F75" s="8"/>
      <c r="G75" s="138">
        <v>963680</v>
      </c>
      <c r="H75" s="19">
        <f>G75/G$94*100</f>
        <v>19.60369485545408</v>
      </c>
      <c r="I75" s="83">
        <v>0.35</v>
      </c>
      <c r="J75" s="138">
        <v>963539</v>
      </c>
      <c r="K75" s="19">
        <f>J75/J$94*100</f>
        <v>19.519932417375379</v>
      </c>
      <c r="L75" s="83">
        <v>0.35</v>
      </c>
      <c r="M75" s="170">
        <v>798580</v>
      </c>
      <c r="N75" s="171">
        <f>M75/M$94*100</f>
        <v>15.269835029641737</v>
      </c>
      <c r="O75" s="172">
        <v>0.32</v>
      </c>
      <c r="P75" s="170">
        <v>839815</v>
      </c>
      <c r="Q75" s="171">
        <f>P75/P$94*100</f>
        <v>15.809523307523621</v>
      </c>
      <c r="R75" s="172">
        <v>0.3</v>
      </c>
      <c r="S75" s="170">
        <v>1007543</v>
      </c>
      <c r="T75" s="171">
        <f>S75/S$94*100</f>
        <v>18.965683084631525</v>
      </c>
      <c r="U75" s="172">
        <v>0.31</v>
      </c>
    </row>
    <row r="76" spans="1:24" ht="21" customHeight="1">
      <c r="A76" s="248"/>
      <c r="B76" s="262"/>
      <c r="C76" s="263"/>
      <c r="D76" s="157"/>
      <c r="E76" s="158" t="s">
        <v>57</v>
      </c>
      <c r="F76" s="17"/>
      <c r="G76" s="139" t="s">
        <v>23</v>
      </c>
      <c r="H76" s="20" t="s">
        <v>23</v>
      </c>
      <c r="I76" s="20" t="s">
        <v>23</v>
      </c>
      <c r="J76" s="139">
        <v>66600</v>
      </c>
      <c r="K76" s="19">
        <f>J76/J$94*100</f>
        <v>1.3492214627505481</v>
      </c>
      <c r="L76" s="93">
        <v>0.08</v>
      </c>
      <c r="M76" s="173">
        <v>110500</v>
      </c>
      <c r="N76" s="171">
        <f>M76/M$94*100</f>
        <v>2.1128963544985</v>
      </c>
      <c r="O76" s="174">
        <v>0.12</v>
      </c>
      <c r="P76" s="173">
        <v>233867</v>
      </c>
      <c r="Q76" s="171">
        <f t="shared" ref="Q76:Q81" si="14">P76/P$94*100</f>
        <v>4.4025479270561094</v>
      </c>
      <c r="R76" s="174">
        <v>0.12</v>
      </c>
      <c r="S76" s="173">
        <v>295166</v>
      </c>
      <c r="T76" s="171">
        <f t="shared" ref="T76:T79" si="15">S76/S$94*100</f>
        <v>5.5561150376295094</v>
      </c>
      <c r="U76" s="174">
        <v>0.15</v>
      </c>
    </row>
    <row r="77" spans="1:24" ht="21" customHeight="1">
      <c r="A77" s="248"/>
      <c r="B77" s="262"/>
      <c r="C77" s="263"/>
      <c r="D77" s="157"/>
      <c r="E77" s="158" t="s">
        <v>6</v>
      </c>
      <c r="F77" s="17"/>
      <c r="G77" s="138">
        <v>1214808</v>
      </c>
      <c r="H77" s="19">
        <f>G77/G$94*100</f>
        <v>24.712275174294845</v>
      </c>
      <c r="I77" s="93">
        <v>0.56000000000000005</v>
      </c>
      <c r="J77" s="138">
        <v>1195579</v>
      </c>
      <c r="K77" s="19">
        <f>J77/J$94*100</f>
        <v>24.220733441649212</v>
      </c>
      <c r="L77" s="93">
        <v>0.52</v>
      </c>
      <c r="M77" s="170">
        <v>1122143</v>
      </c>
      <c r="N77" s="171">
        <f>M77/M$94*100</f>
        <v>21.456758859058915</v>
      </c>
      <c r="O77" s="174">
        <v>0.46</v>
      </c>
      <c r="P77" s="170">
        <v>1045205</v>
      </c>
      <c r="Q77" s="171">
        <f t="shared" si="14"/>
        <v>19.675991508415812</v>
      </c>
      <c r="R77" s="174">
        <v>0.42</v>
      </c>
      <c r="S77" s="170">
        <v>923317</v>
      </c>
      <c r="T77" s="171">
        <f t="shared" si="15"/>
        <v>17.380238469874463</v>
      </c>
      <c r="U77" s="174">
        <v>0.37</v>
      </c>
    </row>
    <row r="78" spans="1:24" ht="21" customHeight="1">
      <c r="A78" s="248"/>
      <c r="B78" s="262"/>
      <c r="C78" s="263"/>
      <c r="D78" s="157"/>
      <c r="E78" s="158" t="s">
        <v>65</v>
      </c>
      <c r="F78" s="17"/>
      <c r="G78" s="139" t="s">
        <v>23</v>
      </c>
      <c r="H78" s="20" t="s">
        <v>23</v>
      </c>
      <c r="I78" s="20" t="s">
        <v>23</v>
      </c>
      <c r="J78" s="139">
        <v>2300</v>
      </c>
      <c r="K78" s="19">
        <f>J78/J$94*100</f>
        <v>4.6594735200093995E-2</v>
      </c>
      <c r="L78" s="93">
        <v>0.15</v>
      </c>
      <c r="M78" s="170">
        <v>2300</v>
      </c>
      <c r="N78" s="171">
        <f>M78/M$94*100</f>
        <v>4.3978838147932575E-2</v>
      </c>
      <c r="O78" s="174">
        <v>0.15</v>
      </c>
      <c r="P78" s="170">
        <v>2300</v>
      </c>
      <c r="Q78" s="171">
        <f t="shared" si="14"/>
        <v>4.3297516247392968E-2</v>
      </c>
      <c r="R78" s="174">
        <v>0.16</v>
      </c>
      <c r="S78" s="170">
        <v>2300</v>
      </c>
      <c r="T78" s="171">
        <f t="shared" si="15"/>
        <v>4.329450067605304E-2</v>
      </c>
      <c r="U78" s="174">
        <v>0.16</v>
      </c>
    </row>
    <row r="79" spans="1:24" ht="21" customHeight="1">
      <c r="A79" s="248"/>
      <c r="B79" s="262"/>
      <c r="C79" s="263"/>
      <c r="D79" s="157"/>
      <c r="E79" s="158" t="s">
        <v>7</v>
      </c>
      <c r="F79" s="17"/>
      <c r="G79" s="138">
        <v>369800</v>
      </c>
      <c r="H79" s="19">
        <f>G79/G$94*100</f>
        <v>7.5226697218443039</v>
      </c>
      <c r="I79" s="93">
        <v>0.28000000000000003</v>
      </c>
      <c r="J79" s="138">
        <v>369800</v>
      </c>
      <c r="K79" s="19">
        <f>J79/J$94*100</f>
        <v>7.4916230769542445</v>
      </c>
      <c r="L79" s="93">
        <v>0.25</v>
      </c>
      <c r="M79" s="173">
        <v>357800</v>
      </c>
      <c r="N79" s="171">
        <f>M79/M$94*100</f>
        <v>6.8415775171001201</v>
      </c>
      <c r="O79" s="174">
        <v>0.25</v>
      </c>
      <c r="P79" s="173">
        <v>345800</v>
      </c>
      <c r="Q79" s="171">
        <f t="shared" si="14"/>
        <v>6.5096874427602129</v>
      </c>
      <c r="R79" s="174">
        <v>0.27</v>
      </c>
      <c r="S79" s="173">
        <v>357800</v>
      </c>
      <c r="T79" s="171">
        <f t="shared" si="15"/>
        <v>6.7351184095181651</v>
      </c>
      <c r="U79" s="174">
        <v>0.28000000000000003</v>
      </c>
    </row>
    <row r="80" spans="1:24" ht="21" hidden="1" customHeight="1">
      <c r="A80" s="248"/>
      <c r="B80" s="262"/>
      <c r="C80" s="263"/>
      <c r="D80" s="157"/>
      <c r="E80" s="159" t="s">
        <v>58</v>
      </c>
      <c r="F80" s="27"/>
      <c r="G80" s="139" t="s">
        <v>59</v>
      </c>
      <c r="H80" s="20" t="s">
        <v>59</v>
      </c>
      <c r="I80" s="47" t="s">
        <v>59</v>
      </c>
      <c r="J80" s="139" t="s">
        <v>27</v>
      </c>
      <c r="K80" s="20" t="s">
        <v>27</v>
      </c>
      <c r="L80" s="47" t="s">
        <v>27</v>
      </c>
      <c r="M80" s="173" t="s">
        <v>27</v>
      </c>
      <c r="N80" s="175" t="s">
        <v>27</v>
      </c>
      <c r="O80" s="176" t="s">
        <v>27</v>
      </c>
      <c r="P80" s="176" t="s">
        <v>27</v>
      </c>
      <c r="Q80" s="176" t="s">
        <v>27</v>
      </c>
      <c r="R80" s="174" t="s">
        <v>23</v>
      </c>
      <c r="S80" s="176" t="s">
        <v>27</v>
      </c>
      <c r="T80" s="176" t="s">
        <v>27</v>
      </c>
      <c r="U80" s="174" t="s">
        <v>23</v>
      </c>
    </row>
    <row r="81" spans="1:21" ht="21" customHeight="1">
      <c r="A81" s="248"/>
      <c r="B81" s="262"/>
      <c r="C81" s="263"/>
      <c r="D81" s="160"/>
      <c r="E81" s="161" t="s">
        <v>60</v>
      </c>
      <c r="F81" s="31"/>
      <c r="G81" s="140">
        <v>60000</v>
      </c>
      <c r="H81" s="33">
        <f>G81/G$94*100</f>
        <v>1.2205521452424504</v>
      </c>
      <c r="I81" s="83">
        <v>4.7</v>
      </c>
      <c r="J81" s="140">
        <v>60000</v>
      </c>
      <c r="K81" s="33">
        <f>J81/J$94*100</f>
        <v>1.2155148313068</v>
      </c>
      <c r="L81" s="83">
        <v>3.97</v>
      </c>
      <c r="M81" s="177">
        <v>60000</v>
      </c>
      <c r="N81" s="178">
        <f>M81/M$94*100</f>
        <v>1.1472740386417193</v>
      </c>
      <c r="O81" s="172">
        <v>4.95</v>
      </c>
      <c r="P81" s="177">
        <v>30000</v>
      </c>
      <c r="Q81" s="171">
        <f t="shared" si="14"/>
        <v>0.56475021192251695</v>
      </c>
      <c r="R81" s="172">
        <v>5.17</v>
      </c>
      <c r="S81" s="197" t="s">
        <v>23</v>
      </c>
      <c r="T81" s="175" t="s">
        <v>23</v>
      </c>
      <c r="U81" s="172">
        <v>5.82</v>
      </c>
    </row>
    <row r="82" spans="1:21" ht="21" customHeight="1">
      <c r="A82" s="248"/>
      <c r="B82" s="262"/>
      <c r="C82" s="263"/>
      <c r="D82" s="162"/>
      <c r="E82" s="163" t="s">
        <v>25</v>
      </c>
      <c r="F82" s="133"/>
      <c r="G82" s="141">
        <v>2608287</v>
      </c>
      <c r="H82" s="40">
        <f>G82/G$94*100</f>
        <v>53.059171554299922</v>
      </c>
      <c r="I82" s="99">
        <v>0.54</v>
      </c>
      <c r="J82" s="141">
        <v>2657818</v>
      </c>
      <c r="K82" s="40">
        <f>J82/J$94*100</f>
        <v>53.843619965236279</v>
      </c>
      <c r="L82" s="99">
        <v>0.5</v>
      </c>
      <c r="M82" s="179">
        <f>SUM(M75:M81)</f>
        <v>2451323</v>
      </c>
      <c r="N82" s="180">
        <f>M82/M$94*100</f>
        <v>46.872320637088919</v>
      </c>
      <c r="O82" s="181">
        <v>0.47</v>
      </c>
      <c r="P82" s="179">
        <v>2496987</v>
      </c>
      <c r="Q82" s="180">
        <f>P82/P$94*100</f>
        <v>47.005797913925669</v>
      </c>
      <c r="R82" s="181">
        <v>0.44</v>
      </c>
      <c r="S82" s="179">
        <v>2586126</v>
      </c>
      <c r="T82" s="180">
        <f>S82/S$94*100</f>
        <v>48.680449502329715</v>
      </c>
      <c r="U82" s="181">
        <v>0.33</v>
      </c>
    </row>
    <row r="83" spans="1:21" ht="21" customHeight="1">
      <c r="A83" s="248"/>
      <c r="B83" s="260" t="s">
        <v>61</v>
      </c>
      <c r="C83" s="261"/>
      <c r="D83" s="164"/>
      <c r="E83" s="165" t="s">
        <v>8</v>
      </c>
      <c r="F83" s="46"/>
      <c r="G83" s="142" t="s">
        <v>62</v>
      </c>
      <c r="H83" s="50" t="s">
        <v>62</v>
      </c>
      <c r="I83" s="143" t="s">
        <v>62</v>
      </c>
      <c r="J83" s="142" t="s">
        <v>27</v>
      </c>
      <c r="K83" s="50" t="s">
        <v>27</v>
      </c>
      <c r="L83" s="143" t="s">
        <v>27</v>
      </c>
      <c r="M83" s="182" t="s">
        <v>27</v>
      </c>
      <c r="N83" s="183" t="s">
        <v>27</v>
      </c>
      <c r="O83" s="184" t="s">
        <v>27</v>
      </c>
      <c r="P83" s="184" t="s">
        <v>27</v>
      </c>
      <c r="Q83" s="184" t="s">
        <v>27</v>
      </c>
      <c r="R83" s="184">
        <v>0</v>
      </c>
      <c r="S83" s="184" t="s">
        <v>27</v>
      </c>
      <c r="T83" s="184" t="s">
        <v>27</v>
      </c>
      <c r="U83" s="184">
        <v>0</v>
      </c>
    </row>
    <row r="84" spans="1:21" ht="21" customHeight="1">
      <c r="A84" s="248"/>
      <c r="B84" s="262"/>
      <c r="C84" s="263"/>
      <c r="D84" s="160"/>
      <c r="E84" s="165" t="s">
        <v>9</v>
      </c>
      <c r="F84" s="46"/>
      <c r="G84" s="140">
        <v>104595</v>
      </c>
      <c r="H84" s="96">
        <f>G84/G$94*100</f>
        <v>2.127727527193902</v>
      </c>
      <c r="I84" s="83">
        <v>0</v>
      </c>
      <c r="J84" s="140">
        <v>104795</v>
      </c>
      <c r="K84" s="96">
        <f>J84/J$94*100</f>
        <v>2.1229979457799351</v>
      </c>
      <c r="L84" s="83">
        <v>0</v>
      </c>
      <c r="M84" s="177">
        <v>358136</v>
      </c>
      <c r="N84" s="185">
        <f>M84/M$94*100</f>
        <v>6.8480022517165136</v>
      </c>
      <c r="O84" s="172">
        <v>0</v>
      </c>
      <c r="P84" s="177">
        <v>365057</v>
      </c>
      <c r="Q84" s="185">
        <f t="shared" ref="Q84:Q85" si="16">P84/P$94*100</f>
        <v>6.872200603793277</v>
      </c>
      <c r="R84" s="172">
        <v>0</v>
      </c>
      <c r="S84" s="177">
        <v>320829</v>
      </c>
      <c r="T84" s="185">
        <f t="shared" ref="T84:T85" si="17">S84/S$94*100</f>
        <v>6.0391875466945306</v>
      </c>
      <c r="U84" s="172">
        <v>0</v>
      </c>
    </row>
    <row r="85" spans="1:21" ht="21" customHeight="1">
      <c r="A85" s="248"/>
      <c r="B85" s="295"/>
      <c r="C85" s="296"/>
      <c r="D85" s="162"/>
      <c r="E85" s="163" t="s">
        <v>25</v>
      </c>
      <c r="F85" s="133"/>
      <c r="G85" s="144">
        <v>104595</v>
      </c>
      <c r="H85" s="49">
        <f>G85/G$94*100</f>
        <v>2.127727527193902</v>
      </c>
      <c r="I85" s="94">
        <v>0</v>
      </c>
      <c r="J85" s="144">
        <v>104795</v>
      </c>
      <c r="K85" s="49">
        <f>J85/J$94*100</f>
        <v>2.1229979457799351</v>
      </c>
      <c r="L85" s="94">
        <v>0</v>
      </c>
      <c r="M85" s="186">
        <v>358136</v>
      </c>
      <c r="N85" s="187">
        <f>M85/M$94*100</f>
        <v>6.8480022517165136</v>
      </c>
      <c r="O85" s="188">
        <v>0</v>
      </c>
      <c r="P85" s="186">
        <v>365057</v>
      </c>
      <c r="Q85" s="185">
        <f t="shared" si="16"/>
        <v>6.872200603793277</v>
      </c>
      <c r="R85" s="188">
        <v>0</v>
      </c>
      <c r="S85" s="186">
        <v>320829</v>
      </c>
      <c r="T85" s="185">
        <f t="shared" si="17"/>
        <v>6.0391875466945306</v>
      </c>
      <c r="U85" s="188">
        <v>0</v>
      </c>
    </row>
    <row r="86" spans="1:21" ht="21" hidden="1" customHeight="1">
      <c r="A86" s="248"/>
      <c r="B86" s="162"/>
      <c r="C86" s="264" t="s">
        <v>10</v>
      </c>
      <c r="D86" s="264"/>
      <c r="E86" s="264"/>
      <c r="F86" s="56"/>
      <c r="G86" s="142" t="s">
        <v>23</v>
      </c>
      <c r="H86" s="41" t="s">
        <v>23</v>
      </c>
      <c r="I86" s="50" t="s">
        <v>23</v>
      </c>
      <c r="J86" s="142" t="s">
        <v>23</v>
      </c>
      <c r="K86" s="41" t="s">
        <v>23</v>
      </c>
      <c r="L86" s="50" t="s">
        <v>23</v>
      </c>
      <c r="M86" s="182" t="s">
        <v>23</v>
      </c>
      <c r="N86" s="189" t="s">
        <v>23</v>
      </c>
      <c r="O86" s="183" t="s">
        <v>23</v>
      </c>
      <c r="P86" s="182"/>
      <c r="Q86" s="189"/>
      <c r="R86" s="183"/>
      <c r="S86" s="182"/>
      <c r="T86" s="189"/>
      <c r="U86" s="183"/>
    </row>
    <row r="87" spans="1:21" ht="21" hidden="1" customHeight="1">
      <c r="A87" s="248"/>
      <c r="B87" s="162"/>
      <c r="C87" s="264" t="s">
        <v>11</v>
      </c>
      <c r="D87" s="264"/>
      <c r="E87" s="264"/>
      <c r="F87" s="56"/>
      <c r="G87" s="145" t="s">
        <v>62</v>
      </c>
      <c r="H87" s="41" t="s">
        <v>62</v>
      </c>
      <c r="I87" s="97" t="s">
        <v>62</v>
      </c>
      <c r="J87" s="145" t="s">
        <v>27</v>
      </c>
      <c r="K87" s="41" t="s">
        <v>27</v>
      </c>
      <c r="L87" s="97" t="s">
        <v>27</v>
      </c>
      <c r="M87" s="190" t="s">
        <v>27</v>
      </c>
      <c r="N87" s="189" t="s">
        <v>27</v>
      </c>
      <c r="O87" s="191" t="s">
        <v>27</v>
      </c>
      <c r="P87" s="190"/>
      <c r="Q87" s="189"/>
      <c r="R87" s="191"/>
      <c r="S87" s="190"/>
      <c r="T87" s="189"/>
      <c r="U87" s="191"/>
    </row>
    <row r="88" spans="1:21" ht="21" hidden="1" customHeight="1">
      <c r="A88" s="249"/>
      <c r="B88" s="162"/>
      <c r="C88" s="264" t="s">
        <v>12</v>
      </c>
      <c r="D88" s="264"/>
      <c r="E88" s="264"/>
      <c r="F88" s="56"/>
      <c r="G88" s="146" t="s">
        <v>62</v>
      </c>
      <c r="H88" s="41" t="s">
        <v>62</v>
      </c>
      <c r="I88" s="98" t="s">
        <v>62</v>
      </c>
      <c r="J88" s="146" t="s">
        <v>27</v>
      </c>
      <c r="K88" s="41" t="s">
        <v>27</v>
      </c>
      <c r="L88" s="98" t="s">
        <v>27</v>
      </c>
      <c r="M88" s="192" t="s">
        <v>27</v>
      </c>
      <c r="N88" s="189" t="s">
        <v>27</v>
      </c>
      <c r="O88" s="193" t="s">
        <v>27</v>
      </c>
      <c r="P88" s="192"/>
      <c r="Q88" s="189"/>
      <c r="R88" s="193"/>
      <c r="S88" s="192"/>
      <c r="T88" s="189"/>
      <c r="U88" s="193"/>
    </row>
    <row r="89" spans="1:21" ht="21" customHeight="1">
      <c r="A89" s="247" t="s">
        <v>22</v>
      </c>
      <c r="B89" s="269" t="s">
        <v>63</v>
      </c>
      <c r="C89" s="270"/>
      <c r="D89" s="155"/>
      <c r="E89" s="166" t="s">
        <v>66</v>
      </c>
      <c r="F89" s="59"/>
      <c r="G89" s="147">
        <v>2038317</v>
      </c>
      <c r="H89" s="80">
        <f t="shared" ref="H89:H94" si="18">G89/G$94*100</f>
        <v>41.46453645056927</v>
      </c>
      <c r="I89" s="95">
        <v>1.02</v>
      </c>
      <c r="J89" s="147">
        <v>2007274</v>
      </c>
      <c r="K89" s="80">
        <f>J89/J$94*100</f>
        <v>40.664521958275429</v>
      </c>
      <c r="L89" s="95">
        <v>-1.52</v>
      </c>
      <c r="M89" s="194">
        <v>2251519</v>
      </c>
      <c r="N89" s="195">
        <f>M89/M$94*100</f>
        <v>43.051821603476085</v>
      </c>
      <c r="O89" s="196">
        <v>12.17</v>
      </c>
      <c r="P89" s="194">
        <v>2279407</v>
      </c>
      <c r="Q89" s="178">
        <f t="shared" ref="Q89" si="19">P89/P$94*100</f>
        <v>42.909852876922294</v>
      </c>
      <c r="R89" s="196">
        <v>1.24</v>
      </c>
      <c r="S89" s="194">
        <v>2232953</v>
      </c>
      <c r="T89" s="178">
        <f t="shared" ref="T89" si="20">S89/S$94*100</f>
        <v>42.032428333954201</v>
      </c>
      <c r="U89" s="196">
        <v>-2.04</v>
      </c>
    </row>
    <row r="90" spans="1:21" ht="21" customHeight="1">
      <c r="A90" s="248"/>
      <c r="B90" s="271"/>
      <c r="C90" s="272"/>
      <c r="D90" s="160"/>
      <c r="E90" s="161" t="s">
        <v>13</v>
      </c>
      <c r="F90" s="31"/>
      <c r="G90" s="148" t="s">
        <v>62</v>
      </c>
      <c r="H90" s="11" t="s">
        <v>62</v>
      </c>
      <c r="I90" s="83">
        <v>-1.23</v>
      </c>
      <c r="J90" s="148" t="s">
        <v>27</v>
      </c>
      <c r="K90" s="11" t="s">
        <v>27</v>
      </c>
      <c r="L90" s="83" t="s">
        <v>23</v>
      </c>
      <c r="M90" s="197" t="s">
        <v>27</v>
      </c>
      <c r="N90" s="198" t="s">
        <v>27</v>
      </c>
      <c r="O90" s="172" t="s">
        <v>23</v>
      </c>
      <c r="P90" s="199" t="s">
        <v>23</v>
      </c>
      <c r="Q90" s="199" t="s">
        <v>23</v>
      </c>
      <c r="R90" s="172" t="s">
        <v>23</v>
      </c>
      <c r="S90" s="199" t="s">
        <v>23</v>
      </c>
      <c r="T90" s="199" t="s">
        <v>23</v>
      </c>
      <c r="U90" s="172" t="s">
        <v>23</v>
      </c>
    </row>
    <row r="91" spans="1:21" ht="21" customHeight="1">
      <c r="A91" s="248"/>
      <c r="B91" s="273"/>
      <c r="C91" s="274"/>
      <c r="D91" s="162"/>
      <c r="E91" s="163" t="s">
        <v>25</v>
      </c>
      <c r="F91" s="133"/>
      <c r="G91" s="144">
        <f>SUM(G89:G90)</f>
        <v>2038317</v>
      </c>
      <c r="H91" s="40">
        <f t="shared" si="18"/>
        <v>41.46453645056927</v>
      </c>
      <c r="I91" s="94">
        <v>0.97</v>
      </c>
      <c r="J91" s="144">
        <f>SUM(J89:J90)</f>
        <v>2007274</v>
      </c>
      <c r="K91" s="40">
        <f>J91/J$94*100</f>
        <v>40.664521958275429</v>
      </c>
      <c r="L91" s="94">
        <v>-1.52</v>
      </c>
      <c r="M91" s="186">
        <f>SUM(M89:M90)</f>
        <v>2251519</v>
      </c>
      <c r="N91" s="180">
        <f>M91/M$94*100</f>
        <v>43.051821603476085</v>
      </c>
      <c r="O91" s="188">
        <v>12.17</v>
      </c>
      <c r="P91" s="186">
        <v>2279407</v>
      </c>
      <c r="Q91" s="200">
        <f t="shared" ref="Q91:Q92" si="21">P91/P$94*100</f>
        <v>42.909852876922294</v>
      </c>
      <c r="R91" s="188">
        <v>1.24</v>
      </c>
      <c r="S91" s="186">
        <v>2232953</v>
      </c>
      <c r="T91" s="200">
        <f t="shared" ref="T91" si="22">S91/S$94*100</f>
        <v>42.032428333954201</v>
      </c>
      <c r="U91" s="188">
        <v>-2.04</v>
      </c>
    </row>
    <row r="92" spans="1:21" ht="21" customHeight="1">
      <c r="A92" s="248"/>
      <c r="B92" s="38"/>
      <c r="C92" s="250" t="s">
        <v>14</v>
      </c>
      <c r="D92" s="250"/>
      <c r="E92" s="250"/>
      <c r="F92" s="56"/>
      <c r="G92" s="144">
        <v>164609</v>
      </c>
      <c r="H92" s="40">
        <f t="shared" si="18"/>
        <v>3.3485644679369089</v>
      </c>
      <c r="I92" s="83">
        <v>1.25</v>
      </c>
      <c r="J92" s="144">
        <v>166294</v>
      </c>
      <c r="K92" s="40">
        <f>J92/J$94*100</f>
        <v>3.3688803892888837</v>
      </c>
      <c r="L92" s="83">
        <v>1.1200000000000001</v>
      </c>
      <c r="M92" s="186">
        <v>168809</v>
      </c>
      <c r="N92" s="180">
        <f>M92/M$94*100</f>
        <v>3.2278363864844999</v>
      </c>
      <c r="O92" s="172">
        <v>1.27</v>
      </c>
      <c r="P92" s="186">
        <v>170632</v>
      </c>
      <c r="Q92" s="185">
        <f t="shared" si="21"/>
        <v>3.212148605358764</v>
      </c>
      <c r="R92" s="172">
        <v>1.1100000000000001</v>
      </c>
      <c r="S92" s="186">
        <v>172545</v>
      </c>
      <c r="T92" s="185">
        <v>3.25</v>
      </c>
      <c r="U92" s="172">
        <v>1.07</v>
      </c>
    </row>
    <row r="93" spans="1:21" ht="21" customHeight="1">
      <c r="A93" s="249"/>
      <c r="B93" s="38"/>
      <c r="C93" s="250" t="s">
        <v>15</v>
      </c>
      <c r="D93" s="250"/>
      <c r="E93" s="250"/>
      <c r="F93" s="56"/>
      <c r="G93" s="149">
        <v>880700</v>
      </c>
      <c r="H93" s="86">
        <f>G93/G$82*100</f>
        <v>33.765456025353032</v>
      </c>
      <c r="I93" s="94">
        <v>0.01</v>
      </c>
      <c r="J93" s="149">
        <v>879700</v>
      </c>
      <c r="K93" s="86">
        <f>J93/J$82*100</f>
        <v>33.098579360964521</v>
      </c>
      <c r="L93" s="94">
        <v>0.01</v>
      </c>
      <c r="M93" s="201">
        <v>737700</v>
      </c>
      <c r="N93" s="202">
        <f>M93/M$82*100</f>
        <v>30.093953346825369</v>
      </c>
      <c r="O93" s="188">
        <v>0.01</v>
      </c>
      <c r="P93" s="201">
        <v>722300</v>
      </c>
      <c r="Q93" s="202">
        <f>P93/P$82*100</f>
        <v>28.926862654871648</v>
      </c>
      <c r="R93" s="188">
        <v>0.02</v>
      </c>
      <c r="S93" s="201">
        <v>912100</v>
      </c>
      <c r="T93" s="202">
        <v>35.270000000000003</v>
      </c>
      <c r="U93" s="188">
        <v>0.02</v>
      </c>
    </row>
    <row r="94" spans="1:21" ht="21" customHeight="1">
      <c r="A94" s="251" t="s">
        <v>25</v>
      </c>
      <c r="B94" s="252"/>
      <c r="C94" s="252"/>
      <c r="D94" s="252"/>
      <c r="E94" s="252"/>
      <c r="F94" s="253"/>
      <c r="G94" s="150">
        <v>4915808</v>
      </c>
      <c r="H94" s="72">
        <f t="shared" si="18"/>
        <v>100</v>
      </c>
      <c r="I94" s="94">
        <v>0.74</v>
      </c>
      <c r="J94" s="150">
        <v>4936180</v>
      </c>
      <c r="K94" s="72">
        <f>J94/J$94*100</f>
        <v>100</v>
      </c>
      <c r="L94" s="94">
        <v>-0.32</v>
      </c>
      <c r="M94" s="203">
        <v>5229788</v>
      </c>
      <c r="N94" s="200">
        <f>M94/M$94*100</f>
        <v>100</v>
      </c>
      <c r="O94" s="188">
        <v>5.25</v>
      </c>
      <c r="P94" s="203">
        <v>5312083</v>
      </c>
      <c r="Q94" s="200">
        <f>P94/P$94*100</f>
        <v>100</v>
      </c>
      <c r="R94" s="188">
        <v>0.78</v>
      </c>
      <c r="S94" s="203">
        <v>5312453</v>
      </c>
      <c r="T94" s="200">
        <f>S94/S$94*100</f>
        <v>100</v>
      </c>
      <c r="U94" s="188">
        <v>-0.68</v>
      </c>
    </row>
    <row r="95" spans="1:21" ht="21" customHeight="1">
      <c r="A95" s="87"/>
      <c r="B95" s="87"/>
      <c r="C95" s="87"/>
      <c r="D95" s="87"/>
      <c r="E95" s="87"/>
      <c r="F95" s="87"/>
      <c r="G95" s="136"/>
      <c r="H95" s="88"/>
      <c r="I95" s="90"/>
      <c r="J95" s="136"/>
      <c r="K95" s="88"/>
      <c r="L95" s="90"/>
      <c r="M95" s="207"/>
      <c r="N95" s="208"/>
      <c r="O95" s="209"/>
      <c r="P95" s="207"/>
      <c r="Q95" s="208"/>
      <c r="R95" s="209"/>
      <c r="S95" s="207"/>
      <c r="T95" s="208"/>
      <c r="U95" s="209"/>
    </row>
    <row r="96" spans="1:21" ht="21" customHeight="1">
      <c r="A96" s="87"/>
      <c r="B96" s="87"/>
      <c r="C96" s="87"/>
      <c r="D96" s="87"/>
      <c r="E96" s="87"/>
      <c r="F96" s="87"/>
      <c r="G96" s="136"/>
      <c r="H96" s="88"/>
      <c r="I96" s="90"/>
      <c r="J96" s="136"/>
      <c r="K96" s="88"/>
      <c r="L96" s="90"/>
      <c r="M96" s="207"/>
      <c r="N96" s="208"/>
      <c r="O96" s="209"/>
      <c r="P96" s="207"/>
      <c r="Q96" s="208"/>
      <c r="R96" s="209"/>
      <c r="S96" s="207"/>
      <c r="T96" s="208"/>
      <c r="U96" s="209"/>
    </row>
    <row r="97" spans="1:24" ht="21" customHeight="1">
      <c r="A97" s="87"/>
      <c r="B97" s="87"/>
      <c r="C97" s="87"/>
      <c r="D97" s="87"/>
      <c r="E97" s="87"/>
      <c r="F97" s="87"/>
      <c r="G97" s="136"/>
      <c r="H97" s="88"/>
      <c r="I97" s="90"/>
      <c r="J97" s="136"/>
      <c r="K97" s="88"/>
      <c r="L97" s="90"/>
      <c r="M97" s="136"/>
      <c r="N97" s="88"/>
      <c r="O97" s="137"/>
      <c r="P97" s="136"/>
      <c r="Q97" s="88"/>
      <c r="R97" s="137"/>
      <c r="S97" s="136"/>
      <c r="T97" s="88"/>
      <c r="U97" s="89"/>
      <c r="V97" s="136"/>
      <c r="W97" s="88"/>
      <c r="X97" s="90"/>
    </row>
    <row r="98" spans="1:24" ht="21" customHeight="1">
      <c r="A98" s="91" t="s">
        <v>75</v>
      </c>
      <c r="B98" s="87"/>
      <c r="C98" s="87"/>
      <c r="D98" s="87"/>
      <c r="E98" s="87"/>
      <c r="F98" s="87"/>
      <c r="G98" s="282"/>
      <c r="H98" s="282"/>
      <c r="I98" s="282"/>
      <c r="J98" s="282" t="s">
        <v>54</v>
      </c>
      <c r="K98" s="282"/>
      <c r="L98" s="282"/>
      <c r="M98" s="136"/>
      <c r="N98" s="88"/>
      <c r="O98" s="137"/>
      <c r="P98" s="136"/>
      <c r="Q98" s="88"/>
      <c r="R98" s="137"/>
      <c r="S98" s="136"/>
      <c r="T98" s="88"/>
      <c r="U98" s="89"/>
      <c r="V98" s="136"/>
      <c r="W98" s="88"/>
      <c r="X98" s="90"/>
    </row>
    <row r="99" spans="1:24" ht="21" customHeight="1">
      <c r="A99" s="254" t="s">
        <v>0</v>
      </c>
      <c r="B99" s="255"/>
      <c r="C99" s="255"/>
      <c r="D99" s="255"/>
      <c r="E99" s="255"/>
      <c r="F99" s="256"/>
      <c r="G99" s="289" t="s">
        <v>76</v>
      </c>
      <c r="H99" s="290"/>
      <c r="I99" s="291"/>
      <c r="J99" s="289" t="s">
        <v>96</v>
      </c>
      <c r="K99" s="290"/>
      <c r="L99" s="291"/>
      <c r="M99" s="136"/>
      <c r="N99" s="88"/>
      <c r="O99" s="137"/>
      <c r="P99" s="136"/>
      <c r="Q99" s="88"/>
      <c r="R99" s="137"/>
      <c r="S99" s="136"/>
      <c r="T99" s="88"/>
      <c r="U99" s="89"/>
      <c r="V99" s="136"/>
      <c r="W99" s="88"/>
      <c r="X99" s="90"/>
    </row>
    <row r="100" spans="1:24" ht="21" customHeight="1">
      <c r="A100" s="257"/>
      <c r="B100" s="258"/>
      <c r="C100" s="258"/>
      <c r="D100" s="258"/>
      <c r="E100" s="258"/>
      <c r="F100" s="259"/>
      <c r="G100" s="167" t="s">
        <v>1</v>
      </c>
      <c r="H100" s="168" t="s">
        <v>2</v>
      </c>
      <c r="I100" s="169" t="s">
        <v>3</v>
      </c>
      <c r="J100" s="167" t="s">
        <v>1</v>
      </c>
      <c r="K100" s="168" t="s">
        <v>2</v>
      </c>
      <c r="L100" s="169" t="s">
        <v>3</v>
      </c>
      <c r="M100" s="136"/>
      <c r="N100" s="88"/>
      <c r="O100" s="137"/>
      <c r="P100" s="136"/>
      <c r="Q100" s="88"/>
      <c r="R100" s="137"/>
      <c r="S100" s="136"/>
      <c r="T100" s="88"/>
      <c r="U100" s="89"/>
      <c r="V100" s="136"/>
      <c r="W100" s="88"/>
      <c r="X100" s="90"/>
    </row>
    <row r="101" spans="1:24" ht="21" customHeight="1">
      <c r="A101" s="247" t="s">
        <v>95</v>
      </c>
      <c r="B101" s="260" t="s">
        <v>4</v>
      </c>
      <c r="C101" s="261"/>
      <c r="D101" s="205"/>
      <c r="E101" s="156" t="s">
        <v>5</v>
      </c>
      <c r="F101" s="8"/>
      <c r="G101" s="170">
        <v>1346914.4790000001</v>
      </c>
      <c r="H101" s="171">
        <f>G101/G$120*100</f>
        <v>24.191043020370103</v>
      </c>
      <c r="I101" s="172">
        <v>0.46</v>
      </c>
      <c r="J101" s="216">
        <v>1661768.7390000001</v>
      </c>
      <c r="K101" s="217">
        <f>J101/J$120*100</f>
        <v>30.070117649700983</v>
      </c>
      <c r="L101" s="218">
        <v>0.68785081346993404</v>
      </c>
      <c r="M101" s="136"/>
      <c r="N101" s="88"/>
      <c r="O101" s="137"/>
      <c r="P101" s="136"/>
      <c r="Q101" s="88"/>
      <c r="R101" s="137"/>
      <c r="S101" s="136"/>
      <c r="T101" s="88"/>
      <c r="U101" s="89"/>
      <c r="V101" s="136"/>
      <c r="W101" s="88"/>
      <c r="X101" s="90"/>
    </row>
    <row r="102" spans="1:24" ht="21" customHeight="1">
      <c r="A102" s="248"/>
      <c r="B102" s="262"/>
      <c r="C102" s="263"/>
      <c r="D102" s="157"/>
      <c r="E102" s="158" t="s">
        <v>30</v>
      </c>
      <c r="F102" s="17"/>
      <c r="G102" s="173">
        <v>307064.17800000001</v>
      </c>
      <c r="H102" s="171">
        <f>G102/G$120*100</f>
        <v>5.5149772727423354</v>
      </c>
      <c r="I102" s="174">
        <v>0.21</v>
      </c>
      <c r="J102" s="219">
        <v>318962.65000000002</v>
      </c>
      <c r="K102" s="217">
        <f>J102/J$120*100</f>
        <v>5.7717082926545524</v>
      </c>
      <c r="L102" s="220">
        <v>0.23436100631467</v>
      </c>
      <c r="M102" s="136"/>
      <c r="N102" s="88"/>
      <c r="O102" s="137"/>
      <c r="P102" s="136"/>
      <c r="Q102" s="88"/>
      <c r="R102" s="137"/>
      <c r="S102" s="136"/>
      <c r="T102" s="88"/>
      <c r="U102" s="89"/>
      <c r="V102" s="136"/>
      <c r="W102" s="88"/>
      <c r="X102" s="90"/>
    </row>
    <row r="103" spans="1:24" ht="21" customHeight="1">
      <c r="A103" s="248"/>
      <c r="B103" s="262"/>
      <c r="C103" s="263"/>
      <c r="D103" s="157"/>
      <c r="E103" s="158" t="s">
        <v>6</v>
      </c>
      <c r="F103" s="17"/>
      <c r="G103" s="170">
        <v>715923.71699999995</v>
      </c>
      <c r="H103" s="171">
        <f>G103/G$120*100</f>
        <v>12.858233917055003</v>
      </c>
      <c r="I103" s="174">
        <v>0.3</v>
      </c>
      <c r="J103" s="216">
        <v>531680.00600000005</v>
      </c>
      <c r="K103" s="217">
        <f>J103/J$120*100</f>
        <v>9.6208816288327874</v>
      </c>
      <c r="L103" s="220">
        <v>0.22600877931476901</v>
      </c>
      <c r="M103" s="136"/>
      <c r="N103" s="88"/>
      <c r="O103" s="137"/>
      <c r="P103" s="136"/>
      <c r="Q103" s="88"/>
      <c r="R103" s="137"/>
      <c r="S103" s="136"/>
      <c r="T103" s="88"/>
      <c r="U103" s="89"/>
      <c r="V103" s="136"/>
      <c r="W103" s="88"/>
      <c r="X103" s="90"/>
    </row>
    <row r="104" spans="1:24" ht="21" customHeight="1">
      <c r="A104" s="248"/>
      <c r="B104" s="262"/>
      <c r="C104" s="263"/>
      <c r="D104" s="157"/>
      <c r="E104" s="158" t="s">
        <v>65</v>
      </c>
      <c r="F104" s="17"/>
      <c r="G104" s="170">
        <v>2300</v>
      </c>
      <c r="H104" s="171">
        <f>G104/G$120*100</f>
        <v>4.1308783753041263E-2</v>
      </c>
      <c r="I104" s="174">
        <v>0.16</v>
      </c>
      <c r="J104" s="216">
        <v>2300</v>
      </c>
      <c r="K104" s="217">
        <f>J104/J$120*100</f>
        <v>4.1619070675220027E-2</v>
      </c>
      <c r="L104" s="220">
        <v>0.154575391304348</v>
      </c>
      <c r="M104" s="136"/>
      <c r="N104" s="88"/>
      <c r="O104" s="137"/>
      <c r="P104" s="136"/>
      <c r="Q104" s="88"/>
      <c r="R104" s="137"/>
      <c r="S104" s="136"/>
      <c r="T104" s="88"/>
      <c r="U104" s="89"/>
      <c r="V104" s="136"/>
      <c r="W104" s="88"/>
      <c r="X104" s="90"/>
    </row>
    <row r="105" spans="1:24" ht="21" customHeight="1">
      <c r="A105" s="248"/>
      <c r="B105" s="262"/>
      <c r="C105" s="263"/>
      <c r="D105" s="157"/>
      <c r="E105" s="158" t="s">
        <v>7</v>
      </c>
      <c r="F105" s="17"/>
      <c r="G105" s="173">
        <v>364800</v>
      </c>
      <c r="H105" s="171">
        <f>G105/G$120*100</f>
        <v>6.5519323100475884</v>
      </c>
      <c r="I105" s="174">
        <v>0.28999999999999998</v>
      </c>
      <c r="J105" s="219">
        <v>338700</v>
      </c>
      <c r="K105" s="217">
        <f>J105/J$120*100</f>
        <v>6.1288605381291408</v>
      </c>
      <c r="L105" s="220">
        <v>0.30695326104928899</v>
      </c>
      <c r="M105" s="136"/>
      <c r="N105" s="88"/>
      <c r="O105" s="137"/>
      <c r="P105" s="136"/>
      <c r="Q105" s="88"/>
      <c r="R105" s="137"/>
      <c r="S105" s="136"/>
      <c r="T105" s="88"/>
      <c r="U105" s="89"/>
      <c r="V105" s="136"/>
      <c r="W105" s="88"/>
      <c r="X105" s="90"/>
    </row>
    <row r="106" spans="1:24" ht="21" hidden="1" customHeight="1">
      <c r="A106" s="248"/>
      <c r="B106" s="262"/>
      <c r="C106" s="263"/>
      <c r="D106" s="157"/>
      <c r="E106" s="159" t="s">
        <v>36</v>
      </c>
      <c r="F106" s="27"/>
      <c r="G106" s="176" t="s">
        <v>27</v>
      </c>
      <c r="H106" s="176" t="s">
        <v>27</v>
      </c>
      <c r="I106" s="174" t="s">
        <v>23</v>
      </c>
      <c r="J106" s="221" t="s">
        <v>27</v>
      </c>
      <c r="K106" s="221" t="s">
        <v>27</v>
      </c>
      <c r="L106" s="220" t="s">
        <v>23</v>
      </c>
      <c r="M106" s="136"/>
      <c r="N106" s="88"/>
      <c r="O106" s="137"/>
      <c r="P106" s="136"/>
      <c r="Q106" s="88"/>
      <c r="R106" s="137"/>
      <c r="S106" s="136"/>
      <c r="T106" s="88"/>
      <c r="U106" s="89"/>
      <c r="V106" s="136"/>
      <c r="W106" s="88"/>
      <c r="X106" s="90"/>
    </row>
    <row r="107" spans="1:24" ht="21" hidden="1" customHeight="1">
      <c r="A107" s="248"/>
      <c r="B107" s="262"/>
      <c r="C107" s="263"/>
      <c r="D107" s="160"/>
      <c r="E107" s="161" t="s">
        <v>38</v>
      </c>
      <c r="F107" s="31"/>
      <c r="G107" s="197" t="s">
        <v>23</v>
      </c>
      <c r="H107" s="175" t="s">
        <v>23</v>
      </c>
      <c r="I107" s="172" t="s">
        <v>74</v>
      </c>
      <c r="J107" s="222" t="s">
        <v>23</v>
      </c>
      <c r="K107" s="223" t="s">
        <v>23</v>
      </c>
      <c r="L107" s="218" t="s">
        <v>74</v>
      </c>
      <c r="M107" s="136"/>
      <c r="N107" s="88"/>
      <c r="O107" s="137"/>
      <c r="P107" s="136"/>
      <c r="Q107" s="88"/>
      <c r="R107" s="137"/>
      <c r="S107" s="136"/>
      <c r="T107" s="88"/>
      <c r="U107" s="89"/>
      <c r="V107" s="136"/>
      <c r="W107" s="88"/>
      <c r="X107" s="90"/>
    </row>
    <row r="108" spans="1:24" ht="21" customHeight="1">
      <c r="A108" s="248"/>
      <c r="B108" s="262"/>
      <c r="C108" s="263"/>
      <c r="D108" s="162"/>
      <c r="E108" s="163" t="s">
        <v>25</v>
      </c>
      <c r="F108" s="204"/>
      <c r="G108" s="179">
        <v>2737002.3739999998</v>
      </c>
      <c r="H108" s="180">
        <f>G108/G$120*100</f>
        <v>49.157495303968069</v>
      </c>
      <c r="I108" s="181">
        <v>0.36</v>
      </c>
      <c r="J108" s="179">
        <v>2853411.395</v>
      </c>
      <c r="K108" s="224">
        <f>J108/J$120*100</f>
        <v>51.633187179992682</v>
      </c>
      <c r="L108" s="181">
        <v>0.483420479227608</v>
      </c>
      <c r="M108" s="136"/>
      <c r="N108" s="88"/>
      <c r="O108" s="137"/>
      <c r="P108" s="136"/>
      <c r="Q108" s="88"/>
      <c r="R108" s="137"/>
      <c r="S108" s="136"/>
      <c r="T108" s="88"/>
      <c r="U108" s="89"/>
      <c r="V108" s="136"/>
      <c r="W108" s="88"/>
      <c r="X108" s="90"/>
    </row>
    <row r="109" spans="1:24" ht="21" hidden="1" customHeight="1">
      <c r="A109" s="248"/>
      <c r="B109" s="211" t="s">
        <v>77</v>
      </c>
      <c r="C109" s="212"/>
      <c r="D109" s="206"/>
      <c r="E109" s="165" t="s">
        <v>8</v>
      </c>
      <c r="F109" s="46"/>
      <c r="G109" s="184" t="s">
        <v>27</v>
      </c>
      <c r="H109" s="184" t="s">
        <v>27</v>
      </c>
      <c r="I109" s="184" t="s">
        <v>27</v>
      </c>
      <c r="J109" s="225" t="s">
        <v>27</v>
      </c>
      <c r="K109" s="225" t="s">
        <v>27</v>
      </c>
      <c r="L109" s="225" t="s">
        <v>27</v>
      </c>
      <c r="M109" s="136"/>
      <c r="N109" s="88"/>
      <c r="O109" s="137"/>
      <c r="P109" s="136"/>
      <c r="Q109" s="88"/>
      <c r="R109" s="137"/>
      <c r="S109" s="136"/>
      <c r="T109" s="88"/>
      <c r="U109" s="89"/>
      <c r="V109" s="136"/>
      <c r="W109" s="88"/>
      <c r="X109" s="90"/>
    </row>
    <row r="110" spans="1:24" ht="21" customHeight="1">
      <c r="A110" s="248"/>
      <c r="B110" s="265" t="s">
        <v>77</v>
      </c>
      <c r="C110" s="266"/>
      <c r="D110" s="160"/>
      <c r="E110" s="165" t="s">
        <v>9</v>
      </c>
      <c r="F110" s="46"/>
      <c r="G110" s="210">
        <v>197328.851</v>
      </c>
      <c r="H110" s="185">
        <f>G110/G$120*100</f>
        <v>3.5440934061717826</v>
      </c>
      <c r="I110" s="172">
        <v>0</v>
      </c>
      <c r="J110" s="226">
        <v>95823.618000000002</v>
      </c>
      <c r="K110" s="227">
        <f>J110/J$120*100</f>
        <v>1.7339521434336025</v>
      </c>
      <c r="L110" s="218">
        <v>1.8931234307552801E-2</v>
      </c>
      <c r="M110" s="136"/>
      <c r="N110" s="88"/>
      <c r="O110" s="137"/>
      <c r="P110" s="136"/>
      <c r="Q110" s="88"/>
      <c r="R110" s="137"/>
      <c r="S110" s="136"/>
      <c r="T110" s="88"/>
      <c r="U110" s="89"/>
      <c r="V110" s="136"/>
      <c r="W110" s="88"/>
      <c r="X110" s="90"/>
    </row>
    <row r="111" spans="1:24" ht="21" hidden="1" customHeight="1">
      <c r="A111" s="248"/>
      <c r="B111" s="213"/>
      <c r="C111" s="214"/>
      <c r="D111" s="162"/>
      <c r="E111" s="163" t="s">
        <v>25</v>
      </c>
      <c r="F111" s="204"/>
      <c r="G111" s="186">
        <v>197328.851</v>
      </c>
      <c r="H111" s="185">
        <f>G111/G$120*100</f>
        <v>3.5440934061717826</v>
      </c>
      <c r="I111" s="188">
        <v>0</v>
      </c>
      <c r="J111" s="179">
        <v>197328.851</v>
      </c>
      <c r="K111" s="227">
        <f>J111/J$120*100</f>
        <v>3.5707145200125927</v>
      </c>
      <c r="L111" s="181">
        <v>0</v>
      </c>
      <c r="M111" s="136"/>
      <c r="N111" s="88"/>
      <c r="O111" s="137"/>
      <c r="P111" s="136"/>
      <c r="Q111" s="88"/>
      <c r="R111" s="137"/>
      <c r="S111" s="136"/>
      <c r="T111" s="88"/>
      <c r="U111" s="89"/>
      <c r="V111" s="136"/>
      <c r="W111" s="88"/>
      <c r="X111" s="90"/>
    </row>
    <row r="112" spans="1:24" ht="21" hidden="1" customHeight="1">
      <c r="A112" s="248"/>
      <c r="B112" s="162"/>
      <c r="C112" s="264" t="s">
        <v>10</v>
      </c>
      <c r="D112" s="264"/>
      <c r="E112" s="264"/>
      <c r="F112" s="56"/>
      <c r="G112" s="182"/>
      <c r="H112" s="189"/>
      <c r="I112" s="183"/>
      <c r="J112" s="228"/>
      <c r="K112" s="229"/>
      <c r="L112" s="230"/>
      <c r="M112" s="136"/>
      <c r="N112" s="88"/>
      <c r="O112" s="137"/>
      <c r="P112" s="136"/>
      <c r="Q112" s="88"/>
      <c r="R112" s="137"/>
      <c r="S112" s="136"/>
      <c r="T112" s="88"/>
      <c r="U112" s="89"/>
      <c r="V112" s="136"/>
      <c r="W112" s="88"/>
      <c r="X112" s="90"/>
    </row>
    <row r="113" spans="1:24" ht="21" hidden="1" customHeight="1">
      <c r="A113" s="248"/>
      <c r="B113" s="162"/>
      <c r="C113" s="264" t="s">
        <v>11</v>
      </c>
      <c r="D113" s="264"/>
      <c r="E113" s="264"/>
      <c r="F113" s="56"/>
      <c r="G113" s="190"/>
      <c r="H113" s="189"/>
      <c r="I113" s="191"/>
      <c r="J113" s="231"/>
      <c r="K113" s="229"/>
      <c r="L113" s="232"/>
      <c r="M113" s="136"/>
      <c r="N113" s="88"/>
      <c r="O113" s="137"/>
      <c r="P113" s="136"/>
      <c r="Q113" s="88"/>
      <c r="R113" s="137"/>
      <c r="S113" s="136"/>
      <c r="T113" s="88"/>
      <c r="U113" s="89"/>
      <c r="V113" s="136"/>
      <c r="W113" s="88"/>
      <c r="X113" s="90"/>
    </row>
    <row r="114" spans="1:24" ht="21" hidden="1" customHeight="1">
      <c r="A114" s="249"/>
      <c r="B114" s="162"/>
      <c r="C114" s="264" t="s">
        <v>12</v>
      </c>
      <c r="D114" s="264"/>
      <c r="E114" s="264"/>
      <c r="F114" s="56"/>
      <c r="G114" s="192"/>
      <c r="H114" s="189"/>
      <c r="I114" s="193"/>
      <c r="J114" s="233"/>
      <c r="K114" s="229"/>
      <c r="L114" s="234"/>
      <c r="M114" s="136"/>
      <c r="N114" s="88"/>
      <c r="O114" s="137"/>
      <c r="P114" s="136"/>
      <c r="Q114" s="88"/>
      <c r="R114" s="137"/>
      <c r="S114" s="136"/>
      <c r="T114" s="88"/>
      <c r="U114" s="89"/>
      <c r="V114" s="136"/>
      <c r="W114" s="88"/>
      <c r="X114" s="90"/>
    </row>
    <row r="115" spans="1:24" ht="21" customHeight="1">
      <c r="A115" s="247" t="s">
        <v>22</v>
      </c>
      <c r="B115" s="242"/>
      <c r="C115" s="267" t="s">
        <v>97</v>
      </c>
      <c r="D115" s="268"/>
      <c r="E115" s="268"/>
      <c r="F115" s="215"/>
      <c r="G115" s="194">
        <v>2459644.1830000002</v>
      </c>
      <c r="H115" s="178">
        <f>G115/G$120*100</f>
        <v>44.176047680422982</v>
      </c>
      <c r="I115" s="188">
        <v>10.15</v>
      </c>
      <c r="J115" s="235">
        <v>2401405.1150000002</v>
      </c>
      <c r="K115" s="236">
        <f>J115/J$120*100</f>
        <v>43.45402139174778</v>
      </c>
      <c r="L115" s="181">
        <v>-2.3693691398562899</v>
      </c>
      <c r="M115" s="136"/>
      <c r="N115" s="88"/>
      <c r="O115" s="137"/>
      <c r="P115" s="136"/>
      <c r="Q115" s="88"/>
      <c r="R115" s="137"/>
      <c r="S115" s="136"/>
      <c r="T115" s="88"/>
      <c r="U115" s="89"/>
      <c r="V115" s="136"/>
      <c r="W115" s="88"/>
      <c r="X115" s="90"/>
    </row>
    <row r="116" spans="1:24" ht="21" hidden="1" customHeight="1">
      <c r="A116" s="248"/>
      <c r="B116" s="243"/>
      <c r="C116" s="244"/>
      <c r="D116" s="244"/>
      <c r="E116" s="244"/>
      <c r="F116" s="31"/>
      <c r="G116" s="199" t="s">
        <v>23</v>
      </c>
      <c r="H116" s="199" t="s">
        <v>23</v>
      </c>
      <c r="I116" s="172" t="s">
        <v>23</v>
      </c>
      <c r="J116" s="237" t="s">
        <v>23</v>
      </c>
      <c r="K116" s="237" t="s">
        <v>23</v>
      </c>
      <c r="L116" s="218" t="s">
        <v>23</v>
      </c>
      <c r="M116" s="136"/>
      <c r="N116" s="88"/>
      <c r="O116" s="137"/>
      <c r="P116" s="136"/>
      <c r="Q116" s="88"/>
      <c r="R116" s="137"/>
      <c r="S116" s="136"/>
      <c r="T116" s="88"/>
      <c r="U116" s="89"/>
      <c r="V116" s="136"/>
      <c r="W116" s="88"/>
      <c r="X116" s="90"/>
    </row>
    <row r="117" spans="1:24" ht="21" hidden="1" customHeight="1">
      <c r="A117" s="248"/>
      <c r="B117" s="245"/>
      <c r="C117" s="246"/>
      <c r="D117" s="246"/>
      <c r="E117" s="246"/>
      <c r="F117" s="204"/>
      <c r="G117" s="186">
        <v>2459644.1830000002</v>
      </c>
      <c r="H117" s="200">
        <f>G117/G$120*100</f>
        <v>44.176047680422982</v>
      </c>
      <c r="I117" s="188">
        <v>10.15</v>
      </c>
      <c r="J117" s="179">
        <v>2459644.1830000002</v>
      </c>
      <c r="K117" s="238">
        <f>J117/J$120*100</f>
        <v>44.507871777465581</v>
      </c>
      <c r="L117" s="181">
        <v>10.15</v>
      </c>
      <c r="M117" s="136"/>
      <c r="N117" s="88"/>
      <c r="O117" s="137"/>
      <c r="P117" s="136"/>
      <c r="Q117" s="88"/>
      <c r="R117" s="137"/>
      <c r="S117" s="136"/>
      <c r="T117" s="88"/>
      <c r="U117" s="89"/>
      <c r="V117" s="136"/>
      <c r="W117" s="88"/>
      <c r="X117" s="90"/>
    </row>
    <row r="118" spans="1:24" ht="21" customHeight="1">
      <c r="A118" s="248"/>
      <c r="B118" s="38"/>
      <c r="C118" s="250" t="s">
        <v>14</v>
      </c>
      <c r="D118" s="250"/>
      <c r="E118" s="250"/>
      <c r="F118" s="56"/>
      <c r="G118" s="186">
        <v>173847.682</v>
      </c>
      <c r="H118" s="180">
        <f>G118/G$120*100</f>
        <v>3.122363609437167</v>
      </c>
      <c r="I118" s="172">
        <v>1.1599999999999999</v>
      </c>
      <c r="J118" s="179">
        <v>175672.6</v>
      </c>
      <c r="K118" s="224">
        <f>J118/J$120*100</f>
        <v>3.1788392848259384</v>
      </c>
      <c r="L118" s="218">
        <v>1.26042627067147</v>
      </c>
      <c r="M118" s="136"/>
      <c r="N118" s="88"/>
      <c r="O118" s="137"/>
      <c r="P118" s="136"/>
      <c r="Q118" s="88"/>
      <c r="R118" s="137"/>
      <c r="S118" s="136"/>
      <c r="T118" s="88"/>
      <c r="U118" s="89"/>
      <c r="V118" s="136"/>
      <c r="W118" s="88"/>
      <c r="X118" s="90"/>
    </row>
    <row r="119" spans="1:24" ht="21" customHeight="1">
      <c r="A119" s="249"/>
      <c r="B119" s="38"/>
      <c r="C119" s="250" t="s">
        <v>15</v>
      </c>
      <c r="D119" s="250"/>
      <c r="E119" s="250"/>
      <c r="F119" s="56"/>
      <c r="G119" s="201">
        <v>1248100</v>
      </c>
      <c r="H119" s="202">
        <f>G119/G$108*100</f>
        <v>45.600983464839331</v>
      </c>
      <c r="I119" s="188">
        <v>0.04</v>
      </c>
      <c r="J119" s="239">
        <v>1615300</v>
      </c>
      <c r="K119" s="240">
        <f>J119/J$108*100</f>
        <v>56.609432584115694</v>
      </c>
      <c r="L119" s="181">
        <v>4.0929288097740303E-2</v>
      </c>
      <c r="M119" s="136"/>
      <c r="N119" s="88"/>
      <c r="O119" s="137"/>
      <c r="P119" s="136"/>
      <c r="Q119" s="88"/>
      <c r="R119" s="137"/>
      <c r="S119" s="136"/>
      <c r="T119" s="88"/>
      <c r="U119" s="89"/>
      <c r="V119" s="136"/>
      <c r="W119" s="88"/>
      <c r="X119" s="90"/>
    </row>
    <row r="120" spans="1:24" ht="21" customHeight="1">
      <c r="A120" s="251" t="s">
        <v>25</v>
      </c>
      <c r="B120" s="252"/>
      <c r="C120" s="252"/>
      <c r="D120" s="252"/>
      <c r="E120" s="252"/>
      <c r="F120" s="253"/>
      <c r="G120" s="203">
        <v>5567823.0899999999</v>
      </c>
      <c r="H120" s="200">
        <f>G120/G$120*100</f>
        <v>100</v>
      </c>
      <c r="I120" s="188">
        <v>4.5</v>
      </c>
      <c r="J120" s="241">
        <v>5526312.7280000001</v>
      </c>
      <c r="K120" s="238">
        <f>J120/J$120*100</f>
        <v>100</v>
      </c>
      <c r="L120" s="181">
        <v>-0.75284205365216805</v>
      </c>
      <c r="M120" s="136"/>
      <c r="N120" s="88"/>
      <c r="O120" s="137"/>
      <c r="P120" s="136"/>
      <c r="Q120" s="88"/>
      <c r="R120" s="137"/>
      <c r="S120" s="136"/>
      <c r="T120" s="88"/>
      <c r="U120" s="89"/>
      <c r="V120" s="136"/>
      <c r="W120" s="88"/>
      <c r="X120" s="90"/>
    </row>
    <row r="121" spans="1:24" ht="21" customHeight="1">
      <c r="A121" s="87"/>
      <c r="B121" s="87"/>
      <c r="C121" s="87"/>
      <c r="D121" s="87"/>
      <c r="E121" s="87"/>
      <c r="F121" s="87"/>
      <c r="G121" s="136"/>
      <c r="H121" s="88"/>
      <c r="I121" s="90"/>
      <c r="J121" s="136"/>
      <c r="K121" s="88"/>
      <c r="L121" s="90"/>
      <c r="M121" s="136"/>
      <c r="N121" s="88"/>
      <c r="O121" s="137"/>
      <c r="P121" s="136"/>
      <c r="Q121" s="88"/>
      <c r="R121" s="137"/>
      <c r="S121" s="136"/>
      <c r="T121" s="88"/>
      <c r="U121" s="89"/>
      <c r="V121" s="136"/>
      <c r="W121" s="88"/>
      <c r="X121" s="90"/>
    </row>
    <row r="122" spans="1:24" ht="21" customHeight="1">
      <c r="A122" s="101" t="s">
        <v>16</v>
      </c>
      <c r="B122" s="87"/>
      <c r="C122" s="78" t="s">
        <v>17</v>
      </c>
      <c r="D122" s="87"/>
      <c r="E122" s="87"/>
      <c r="F122" s="87"/>
      <c r="G122" s="132"/>
      <c r="H122" s="88"/>
      <c r="I122" s="89"/>
      <c r="J122" s="132"/>
      <c r="K122" s="88"/>
      <c r="L122" s="90"/>
      <c r="M122" s="136"/>
      <c r="N122" s="88"/>
      <c r="O122" s="137"/>
      <c r="P122" s="136"/>
      <c r="Q122" s="88"/>
      <c r="R122" s="137"/>
      <c r="S122" s="136"/>
      <c r="T122" s="88"/>
      <c r="U122" s="89"/>
      <c r="V122" s="136"/>
      <c r="W122" s="88"/>
      <c r="X122" s="90"/>
    </row>
    <row r="123" spans="1:24" ht="21" customHeight="1">
      <c r="A123" s="101"/>
      <c r="B123" s="101"/>
      <c r="C123" s="78" t="s">
        <v>98</v>
      </c>
      <c r="D123" s="78"/>
      <c r="E123" s="78"/>
      <c r="F123" s="78"/>
      <c r="P123" s="123"/>
      <c r="Q123" s="88"/>
      <c r="R123" s="89"/>
    </row>
    <row r="124" spans="1:24" ht="21" customHeight="1">
      <c r="A124" s="101"/>
      <c r="B124" s="101"/>
      <c r="C124" s="78" t="s">
        <v>73</v>
      </c>
      <c r="D124" s="78"/>
      <c r="E124" s="78"/>
      <c r="F124" s="78"/>
      <c r="P124" s="123"/>
      <c r="Q124" s="88"/>
      <c r="R124" s="89"/>
    </row>
    <row r="125" spans="1:24" ht="21" customHeight="1">
      <c r="A125" s="2" t="s">
        <v>55</v>
      </c>
      <c r="C125" s="78" t="s">
        <v>69</v>
      </c>
      <c r="D125" s="78"/>
      <c r="E125" s="78"/>
      <c r="F125" s="78"/>
      <c r="P125" s="123"/>
      <c r="Q125" s="88"/>
      <c r="R125" s="89"/>
    </row>
    <row r="126" spans="1:24" ht="21" customHeight="1">
      <c r="C126" s="78" t="s">
        <v>67</v>
      </c>
      <c r="D126" s="78"/>
      <c r="P126" s="123"/>
      <c r="Q126" s="88"/>
      <c r="R126" s="89"/>
    </row>
    <row r="127" spans="1:24" ht="21" customHeight="1">
      <c r="C127" s="78" t="s">
        <v>68</v>
      </c>
      <c r="D127" s="78"/>
      <c r="P127" s="123"/>
      <c r="Q127" s="88"/>
      <c r="R127" s="89"/>
    </row>
    <row r="128" spans="1:24">
      <c r="P128" s="123"/>
      <c r="Q128" s="88"/>
      <c r="R128" s="89"/>
    </row>
    <row r="129" spans="7:18">
      <c r="P129" s="123"/>
      <c r="Q129" s="88"/>
      <c r="R129" s="89"/>
    </row>
    <row r="130" spans="7:18">
      <c r="P130" s="123"/>
      <c r="Q130" s="88"/>
      <c r="R130" s="89"/>
    </row>
    <row r="131" spans="7:18">
      <c r="P131" s="123"/>
      <c r="Q131" s="88"/>
      <c r="R131" s="89"/>
    </row>
    <row r="132" spans="7:18">
      <c r="G132" s="102"/>
      <c r="J132" s="102"/>
      <c r="P132" s="123"/>
      <c r="Q132" s="88"/>
      <c r="R132" s="89"/>
    </row>
    <row r="133" spans="7:18">
      <c r="P133" s="123"/>
      <c r="Q133" s="88"/>
      <c r="R133" s="89"/>
    </row>
    <row r="134" spans="7:18">
      <c r="P134" s="123"/>
      <c r="Q134" s="88"/>
      <c r="R134" s="89"/>
    </row>
    <row r="135" spans="7:18">
      <c r="P135" s="123"/>
      <c r="Q135" s="88"/>
      <c r="R135" s="89"/>
    </row>
    <row r="136" spans="7:18">
      <c r="P136" s="123"/>
      <c r="Q136" s="88"/>
      <c r="R136" s="89"/>
    </row>
    <row r="137" spans="7:18">
      <c r="P137" s="123"/>
      <c r="Q137" s="88"/>
      <c r="R137" s="89"/>
    </row>
    <row r="138" spans="7:18">
      <c r="P138" s="123"/>
      <c r="Q138" s="88"/>
      <c r="R138" s="89"/>
    </row>
    <row r="139" spans="7:18">
      <c r="P139" s="123"/>
      <c r="Q139" s="88"/>
      <c r="R139" s="89"/>
    </row>
    <row r="140" spans="7:18">
      <c r="P140" s="123"/>
      <c r="Q140" s="88"/>
      <c r="R140" s="89"/>
    </row>
    <row r="141" spans="7:18">
      <c r="P141" s="123"/>
      <c r="Q141" s="88"/>
      <c r="R141" s="89"/>
    </row>
    <row r="142" spans="7:18">
      <c r="P142" s="123"/>
      <c r="Q142" s="88"/>
      <c r="R142" s="89"/>
    </row>
    <row r="143" spans="7:18">
      <c r="P143" s="123"/>
      <c r="Q143" s="88"/>
      <c r="R143" s="89"/>
    </row>
    <row r="144" spans="7:18">
      <c r="P144" s="123"/>
      <c r="Q144" s="88"/>
      <c r="R144" s="89"/>
    </row>
  </sheetData>
  <sheetProtection algorithmName="SHA-512" hashValue="H/Z/2qJVyKaAuZoqWb4xv1LRQ5S0ah5zcQyAC8OlMK6m7mPevy9shb4di0mfT5KJBC7oreSZXFndhtVzSUvYGw==" saltValue="uoEzvnJzVtrhSWIePh4LSg==" spinCount="100000" sheet="1"/>
  <mergeCells count="111">
    <mergeCell ref="G99:I99"/>
    <mergeCell ref="S73:U73"/>
    <mergeCell ref="S72:U72"/>
    <mergeCell ref="P73:R73"/>
    <mergeCell ref="P72:R72"/>
    <mergeCell ref="M73:O73"/>
    <mergeCell ref="M72:O72"/>
    <mergeCell ref="J72:L72"/>
    <mergeCell ref="A89:A93"/>
    <mergeCell ref="B89:C91"/>
    <mergeCell ref="C92:E92"/>
    <mergeCell ref="C93:E93"/>
    <mergeCell ref="J73:L73"/>
    <mergeCell ref="G98:I98"/>
    <mergeCell ref="J99:L99"/>
    <mergeCell ref="J98:L98"/>
    <mergeCell ref="A70:F70"/>
    <mergeCell ref="A94:F94"/>
    <mergeCell ref="G72:I72"/>
    <mergeCell ref="A73:F74"/>
    <mergeCell ref="G73:I73"/>
    <mergeCell ref="A75:A88"/>
    <mergeCell ref="B75:C82"/>
    <mergeCell ref="B83:C85"/>
    <mergeCell ref="C86:E86"/>
    <mergeCell ref="C87:E87"/>
    <mergeCell ref="C88:E88"/>
    <mergeCell ref="A52:A64"/>
    <mergeCell ref="B52:C58"/>
    <mergeCell ref="B59:C61"/>
    <mergeCell ref="C62:E62"/>
    <mergeCell ref="C63:E63"/>
    <mergeCell ref="C64:E64"/>
    <mergeCell ref="A65:A69"/>
    <mergeCell ref="B65:C67"/>
    <mergeCell ref="C68:E68"/>
    <mergeCell ref="C69:E69"/>
    <mergeCell ref="A47:F47"/>
    <mergeCell ref="J49:L49"/>
    <mergeCell ref="M49:O49"/>
    <mergeCell ref="P49:R49"/>
    <mergeCell ref="S49:U49"/>
    <mergeCell ref="A50:F51"/>
    <mergeCell ref="G50:I50"/>
    <mergeCell ref="J50:L50"/>
    <mergeCell ref="M50:O50"/>
    <mergeCell ref="P50:R50"/>
    <mergeCell ref="S50:U50"/>
    <mergeCell ref="G49:I49"/>
    <mergeCell ref="A29:A41"/>
    <mergeCell ref="B29:C35"/>
    <mergeCell ref="B36:C38"/>
    <mergeCell ref="C39:E39"/>
    <mergeCell ref="C40:E40"/>
    <mergeCell ref="C41:E41"/>
    <mergeCell ref="A42:A46"/>
    <mergeCell ref="B42:C44"/>
    <mergeCell ref="C45:E45"/>
    <mergeCell ref="C46:E46"/>
    <mergeCell ref="A24:F24"/>
    <mergeCell ref="AE26:AG26"/>
    <mergeCell ref="A27:F28"/>
    <mergeCell ref="G27:I27"/>
    <mergeCell ref="J27:L27"/>
    <mergeCell ref="M27:O27"/>
    <mergeCell ref="P27:R27"/>
    <mergeCell ref="S27:U27"/>
    <mergeCell ref="J26:L26"/>
    <mergeCell ref="N26:O26"/>
    <mergeCell ref="Q26:R26"/>
    <mergeCell ref="S26:U26"/>
    <mergeCell ref="Y26:AA26"/>
    <mergeCell ref="AB26:AD26"/>
    <mergeCell ref="G26:H26"/>
    <mergeCell ref="A1:X1"/>
    <mergeCell ref="G3:H3"/>
    <mergeCell ref="J3:L3"/>
    <mergeCell ref="S3:U3"/>
    <mergeCell ref="V3:X3"/>
    <mergeCell ref="AB3:AD3"/>
    <mergeCell ref="AE3:AG3"/>
    <mergeCell ref="A4:F5"/>
    <mergeCell ref="G4:I4"/>
    <mergeCell ref="J4:L4"/>
    <mergeCell ref="M4:O4"/>
    <mergeCell ref="P4:R4"/>
    <mergeCell ref="S4:U4"/>
    <mergeCell ref="V4:X4"/>
    <mergeCell ref="Y3:AA3"/>
    <mergeCell ref="A19:A23"/>
    <mergeCell ref="B19:C21"/>
    <mergeCell ref="C22:E22"/>
    <mergeCell ref="C23:E23"/>
    <mergeCell ref="A6:A18"/>
    <mergeCell ref="B6:C12"/>
    <mergeCell ref="B13:C15"/>
    <mergeCell ref="C16:E16"/>
    <mergeCell ref="C17:E17"/>
    <mergeCell ref="C18:E18"/>
    <mergeCell ref="A115:A119"/>
    <mergeCell ref="C118:E118"/>
    <mergeCell ref="C119:E119"/>
    <mergeCell ref="A120:F120"/>
    <mergeCell ref="A99:F100"/>
    <mergeCell ref="A101:A114"/>
    <mergeCell ref="B101:C108"/>
    <mergeCell ref="C112:E112"/>
    <mergeCell ref="C113:E113"/>
    <mergeCell ref="C114:E114"/>
    <mergeCell ref="B110:C110"/>
    <mergeCell ref="C115:E115"/>
  </mergeCells>
  <phoneticPr fontId="8"/>
  <printOptions horizontalCentered="1"/>
  <pageMargins left="0.27559055118110237" right="0.15748031496062992" top="0.74803149606299213" bottom="0.35433070866141736" header="0.19685039370078741" footer="0.51181102362204722"/>
  <pageSetup paperSize="9" scale="56" orientation="landscape" r:id="rId1"/>
  <headerFooter alignWithMargins="0">
    <oddHeader xml:space="preserve">&amp;C&amp;"ＭＳ Ｐゴシック,太字"&amp;16
</oddHeader>
  </headerFooter>
  <rowBreaks count="2" manualBreakCount="2">
    <brk id="47" max="23" man="1"/>
    <brk id="96" max="23" man="1"/>
  </rowBreaks>
  <colBreaks count="1" manualBreakCount="1">
    <brk id="2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中退共（百万円単位）</vt:lpstr>
      <vt:lpstr>'中退共（百万円単位）'!Print_Area</vt:lpstr>
      <vt:lpstr>'中退共（百万円単位）'!Print_Titles</vt:lpstr>
    </vt:vector>
  </TitlesOfParts>
  <Company>GP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柴田大輔</dc:creator>
  <cp:lastModifiedBy>村瀬 明代(情報)</cp:lastModifiedBy>
  <cp:lastPrinted>2025-08-20T02:20:39Z</cp:lastPrinted>
  <dcterms:created xsi:type="dcterms:W3CDTF">2005-02-25T13:24:25Z</dcterms:created>
  <dcterms:modified xsi:type="dcterms:W3CDTF">2025-08-28T07:24:11Z</dcterms:modified>
</cp:coreProperties>
</file>